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 activeTab="1"/>
  </bookViews>
  <sheets>
    <sheet name="ODPADY 2018 V Kč" sheetId="1" r:id="rId1"/>
    <sheet name="EVIDENCE V TUNÁCH 2018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43" i="2" l="1"/>
  <c r="M43" i="2"/>
  <c r="L43" i="2"/>
  <c r="K43" i="2"/>
  <c r="J43" i="2"/>
  <c r="I43" i="2"/>
  <c r="H43" i="2"/>
  <c r="G43" i="2"/>
  <c r="F43" i="2"/>
  <c r="E43" i="2"/>
  <c r="D43" i="2"/>
  <c r="G43" i="1"/>
  <c r="F43" i="1"/>
  <c r="C43" i="1"/>
  <c r="G34" i="1"/>
  <c r="F34" i="1"/>
  <c r="F32" i="1"/>
  <c r="G32" i="1" s="1"/>
  <c r="F27" i="1"/>
  <c r="G27" i="1" s="1"/>
  <c r="F21" i="1"/>
  <c r="G21" i="1" s="1"/>
  <c r="C21" i="1"/>
  <c r="C44" i="1" s="1"/>
  <c r="G10" i="1"/>
  <c r="G44" i="1" s="1"/>
  <c r="F8" i="1"/>
  <c r="F44" i="1" s="1"/>
</calcChain>
</file>

<file path=xl/sharedStrings.xml><?xml version="1.0" encoding="utf-8"?>
<sst xmlns="http://schemas.openxmlformats.org/spreadsheetml/2006/main" count="170" uniqueCount="132">
  <si>
    <t>VYHODNOCENÍ SBĚRU A LIKVIDACE ODPADŮ ZA ROK 2018 V Kč - OBEC DOBŠICE</t>
  </si>
  <si>
    <t>PŘÍJMY</t>
  </si>
  <si>
    <t>VÝDAJE</t>
  </si>
  <si>
    <t>VÝSLEDEK</t>
  </si>
  <si>
    <t>TDO</t>
  </si>
  <si>
    <t xml:space="preserve">místní poplatek </t>
  </si>
  <si>
    <t>FCC, Znojmo</t>
  </si>
  <si>
    <t>svoz 110l</t>
  </si>
  <si>
    <t>od občanů</t>
  </si>
  <si>
    <t>svoz 240l</t>
  </si>
  <si>
    <t>svoz 1100l</t>
  </si>
  <si>
    <t>uložení</t>
  </si>
  <si>
    <t>celkem</t>
  </si>
  <si>
    <t>popelnice HZ</t>
  </si>
  <si>
    <t xml:space="preserve">SIPO, </t>
  </si>
  <si>
    <t>poplatky</t>
  </si>
  <si>
    <t>SEPARACE</t>
  </si>
  <si>
    <t>EKO - KOM</t>
  </si>
  <si>
    <t>svoz plasty</t>
  </si>
  <si>
    <t>FCC, Zn-plast</t>
  </si>
  <si>
    <t>svoz papír</t>
  </si>
  <si>
    <t>FCC, Zn-papír</t>
  </si>
  <si>
    <t>svoz sklo</t>
  </si>
  <si>
    <t>ELEKTROWIN</t>
  </si>
  <si>
    <t>svoz bio</t>
  </si>
  <si>
    <t>FRITEX</t>
  </si>
  <si>
    <t>pronájem kontejnerů bio</t>
  </si>
  <si>
    <t>svoz kovových odpadů</t>
  </si>
  <si>
    <t>TUREČEK</t>
  </si>
  <si>
    <t>monitorování - separace</t>
  </si>
  <si>
    <t>OBALY VYSOČINA s.r.o.</t>
  </si>
  <si>
    <t>PE pytle</t>
  </si>
  <si>
    <t>AZ papír spol. s r. o.</t>
  </si>
  <si>
    <t>štítky na pytle</t>
  </si>
  <si>
    <t>občané</t>
  </si>
  <si>
    <t>bonusy za pytlový TO</t>
  </si>
  <si>
    <t>SBĚRNÝ DVŮR</t>
  </si>
  <si>
    <t>režijní platba za provoz</t>
  </si>
  <si>
    <t>kontejnery - manipulace</t>
  </si>
  <si>
    <t>uložení - občané-nebezp.</t>
  </si>
  <si>
    <t>uložení - občané-velkoobj.</t>
  </si>
  <si>
    <t>uložení - občané-ostatní</t>
  </si>
  <si>
    <t>SMETKY</t>
  </si>
  <si>
    <t>SYNPRO</t>
  </si>
  <si>
    <t>kartáče</t>
  </si>
  <si>
    <t xml:space="preserve">opravy </t>
  </si>
  <si>
    <t>SIMED</t>
  </si>
  <si>
    <t>náhr. díly</t>
  </si>
  <si>
    <t>ODPADKOVÉ KOŠE</t>
  </si>
  <si>
    <t xml:space="preserve">svoz + uložení </t>
  </si>
  <si>
    <t xml:space="preserve">OSTATNÍ </t>
  </si>
  <si>
    <t>uložení suť od občanů</t>
  </si>
  <si>
    <t>.A.S.A. ES, Únanov</t>
  </si>
  <si>
    <t>uložení bioodpad</t>
  </si>
  <si>
    <t>SLUŽBY</t>
  </si>
  <si>
    <t>uložení objemný odpad</t>
  </si>
  <si>
    <t>AGRODRUŽSTVO</t>
  </si>
  <si>
    <t>přeprava velkoobjem.</t>
  </si>
  <si>
    <t>ZEPIKO</t>
  </si>
  <si>
    <t>OBEC KUCHAŘOVICE</t>
  </si>
  <si>
    <t>uložení kompost.</t>
  </si>
  <si>
    <t>DESACON</t>
  </si>
  <si>
    <t>monitorování - zametač</t>
  </si>
  <si>
    <t>monitorování - snížení imisí</t>
  </si>
  <si>
    <t>AGROSERVISHOLÝ</t>
  </si>
  <si>
    <t>Kioti lišta</t>
  </si>
  <si>
    <t xml:space="preserve">celkem </t>
  </si>
  <si>
    <t>VYHODNOCENÍ   ODPADU  ZA  ROK  2008 – 2018 V  TUNÁCH - OBEC DOBŠICE</t>
  </si>
  <si>
    <t>číslo</t>
  </si>
  <si>
    <t>název</t>
  </si>
  <si>
    <t>kategorie</t>
  </si>
  <si>
    <t>tuny 2008</t>
  </si>
  <si>
    <t>tuny 2009</t>
  </si>
  <si>
    <t>tuny 2010</t>
  </si>
  <si>
    <t>tuny 2011</t>
  </si>
  <si>
    <t>tuny 2012</t>
  </si>
  <si>
    <t>tuny 2013</t>
  </si>
  <si>
    <t>tuny 2014</t>
  </si>
  <si>
    <t>Tuny 2015</t>
  </si>
  <si>
    <t>Tuny 2016</t>
  </si>
  <si>
    <t>Tuny 2017</t>
  </si>
  <si>
    <t>Tuny 2018</t>
  </si>
  <si>
    <t>papírové a lepenkové obaly 200101 150101</t>
  </si>
  <si>
    <t>plastové obaly 200139 150102</t>
  </si>
  <si>
    <t>skleněné obaly 200102 150107</t>
  </si>
  <si>
    <t>obaly obsah.zbytky nebezp. látek</t>
  </si>
  <si>
    <t>N</t>
  </si>
  <si>
    <t>pneumatiky</t>
  </si>
  <si>
    <t>brzdové kapaliny</t>
  </si>
  <si>
    <t>olejové filtry</t>
  </si>
  <si>
    <t>anorgan. chemikálie nebo směsi obsahující neb. l.</t>
  </si>
  <si>
    <t>odpad prevence infekce</t>
  </si>
  <si>
    <t>oděvy</t>
  </si>
  <si>
    <t>kyseliny</t>
  </si>
  <si>
    <t>jedlý olej a tuk</t>
  </si>
  <si>
    <t>olej a tuk neuvedený pod č. 200125</t>
  </si>
  <si>
    <t>barvy, tisk. barvy lepidla a pryskyřice obs.</t>
  </si>
  <si>
    <t>jiná nepouž.léčiva neuvedena pod č. 200131</t>
  </si>
  <si>
    <t>baterie a akumulátory zař. pod č. 160601,2</t>
  </si>
  <si>
    <t>Kovy</t>
  </si>
  <si>
    <t>biologicky rozložitelný odpad</t>
  </si>
  <si>
    <t>biologicky rozložitelný odpad - obec</t>
  </si>
  <si>
    <t>směsný komunální odpad</t>
  </si>
  <si>
    <t>uliční smetky</t>
  </si>
  <si>
    <t>objemný odpad</t>
  </si>
  <si>
    <t>komunální odpady jinak blíže neurčené - suť, cihly</t>
  </si>
  <si>
    <t>020108</t>
  </si>
  <si>
    <t>agrochemické odp. obsah. nebezpečné látky</t>
  </si>
  <si>
    <t>asfaltová směs</t>
  </si>
  <si>
    <t>beton</t>
  </si>
  <si>
    <t>cihly</t>
  </si>
  <si>
    <t>směsi nebo oddělené fakce betonu,cihel,tašek…</t>
  </si>
  <si>
    <t>asfaltové směsy neobsahující dehet</t>
  </si>
  <si>
    <t>zemina a kamení neuvedené pod číslem 170503</t>
  </si>
  <si>
    <t>stavební materiál obs. azbest</t>
  </si>
  <si>
    <t>080317</t>
  </si>
  <si>
    <t>odpadní tiskařský toner obs. neb. látky</t>
  </si>
  <si>
    <t>080318</t>
  </si>
  <si>
    <t>odpadní tiskařský toner neobs. neb. látky</t>
  </si>
  <si>
    <t>160114</t>
  </si>
  <si>
    <t>nemrznoucí kapalina obs. neb. látky</t>
  </si>
  <si>
    <t>160601</t>
  </si>
  <si>
    <t>olověné akumulátory</t>
  </si>
  <si>
    <t>160602</t>
  </si>
  <si>
    <t>Nikl-kadmiové baterie a akumulátory</t>
  </si>
  <si>
    <t>170904</t>
  </si>
  <si>
    <t>Směsné stavební a demoliční odpady neuv.</t>
  </si>
  <si>
    <t>200119</t>
  </si>
  <si>
    <t>pesticidy</t>
  </si>
  <si>
    <t>Kovošrot</t>
  </si>
  <si>
    <t>Kovy - sběrny kovo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</si>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</sst>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51"/>
        <bgColor indexed="51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Font="1" applyBorder="1"/>
    <xf numFmtId="4" fontId="3" fillId="0" borderId="6" xfId="0" applyNumberFormat="1" applyFont="1" applyFill="1" applyBorder="1"/>
    <xf numFmtId="0" fontId="0" fillId="0" borderId="4" xfId="0" applyBorder="1"/>
    <xf numFmtId="4" fontId="3" fillId="0" borderId="5" xfId="0" applyNumberFormat="1" applyFont="1" applyFill="1" applyBorder="1"/>
    <xf numFmtId="4" fontId="0" fillId="0" borderId="6" xfId="0" applyNumberFormat="1" applyFill="1" applyBorder="1"/>
    <xf numFmtId="4" fontId="2" fillId="0" borderId="0" xfId="0" applyNumberFormat="1" applyFont="1" applyFill="1" applyBorder="1"/>
    <xf numFmtId="0" fontId="2" fillId="0" borderId="7" xfId="0" applyFont="1" applyBorder="1"/>
    <xf numFmtId="0" fontId="0" fillId="0" borderId="8" xfId="0" applyFont="1" applyBorder="1"/>
    <xf numFmtId="4" fontId="3" fillId="0" borderId="9" xfId="0" applyNumberFormat="1" applyFont="1" applyFill="1" applyBorder="1"/>
    <xf numFmtId="0" fontId="0" fillId="0" borderId="7" xfId="0" applyBorder="1"/>
    <xf numFmtId="0" fontId="0" fillId="0" borderId="10" xfId="0" applyFont="1" applyBorder="1"/>
    <xf numFmtId="4" fontId="3" fillId="0" borderId="10" xfId="0" applyNumberFormat="1" applyFont="1" applyFill="1" applyBorder="1"/>
    <xf numFmtId="4" fontId="0" fillId="0" borderId="9" xfId="0" applyNumberFormat="1" applyFill="1" applyBorder="1"/>
    <xf numFmtId="0" fontId="0" fillId="0" borderId="11" xfId="0" applyBorder="1"/>
    <xf numFmtId="4" fontId="4" fillId="0" borderId="12" xfId="0" applyNumberFormat="1" applyFont="1" applyFill="1" applyBorder="1"/>
    <xf numFmtId="4" fontId="3" fillId="0" borderId="8" xfId="0" applyNumberFormat="1" applyFont="1" applyFill="1" applyBorder="1"/>
    <xf numFmtId="4" fontId="0" fillId="0" borderId="12" xfId="0" applyNumberFormat="1" applyFill="1" applyBorder="1"/>
    <xf numFmtId="4" fontId="4" fillId="0" borderId="8" xfId="0" applyNumberFormat="1" applyFont="1" applyFill="1" applyBorder="1"/>
    <xf numFmtId="4" fontId="5" fillId="0" borderId="12" xfId="0" applyNumberFormat="1" applyFont="1" applyFill="1" applyBorder="1"/>
    <xf numFmtId="0" fontId="0" fillId="0" borderId="13" xfId="0" applyBorder="1"/>
    <xf numFmtId="0" fontId="0" fillId="0" borderId="14" xfId="0" applyFont="1" applyBorder="1"/>
    <xf numFmtId="4" fontId="4" fillId="0" borderId="15" xfId="0" applyNumberFormat="1" applyFont="1" applyFill="1" applyBorder="1"/>
    <xf numFmtId="4" fontId="3" fillId="0" borderId="14" xfId="0" applyNumberFormat="1" applyFont="1" applyFill="1" applyBorder="1"/>
    <xf numFmtId="4" fontId="5" fillId="0" borderId="15" xfId="0" applyNumberFormat="1" applyFont="1" applyFill="1" applyBorder="1"/>
    <xf numFmtId="0" fontId="0" fillId="0" borderId="14" xfId="0" applyBorder="1"/>
    <xf numFmtId="0" fontId="0" fillId="0" borderId="13" xfId="0" applyFont="1" applyBorder="1"/>
    <xf numFmtId="0" fontId="2" fillId="0" borderId="16" xfId="0" applyFont="1" applyBorder="1"/>
    <xf numFmtId="0" fontId="0" fillId="0" borderId="17" xfId="0" applyFont="1" applyBorder="1"/>
    <xf numFmtId="4" fontId="3" fillId="0" borderId="18" xfId="0" applyNumberFormat="1" applyFont="1" applyFill="1" applyBorder="1"/>
    <xf numFmtId="0" fontId="0" fillId="0" borderId="16" xfId="0" applyBorder="1"/>
    <xf numFmtId="0" fontId="0" fillId="0" borderId="19" xfId="0" applyFont="1" applyBorder="1"/>
    <xf numFmtId="4" fontId="3" fillId="0" borderId="19" xfId="0" applyNumberFormat="1" applyFont="1" applyFill="1" applyBorder="1"/>
    <xf numFmtId="4" fontId="5" fillId="0" borderId="20" xfId="0" applyNumberFormat="1" applyFont="1" applyFill="1" applyBorder="1"/>
    <xf numFmtId="0" fontId="0" fillId="0" borderId="0" xfId="0" applyFont="1"/>
    <xf numFmtId="4" fontId="0" fillId="0" borderId="0" xfId="0" applyNumberFormat="1" applyFill="1" applyBorder="1"/>
    <xf numFmtId="0" fontId="2" fillId="0" borderId="11" xfId="0" applyFont="1" applyBorder="1"/>
    <xf numFmtId="0" fontId="0" fillId="0" borderId="8" xfId="0" applyBorder="1"/>
    <xf numFmtId="4" fontId="3" fillId="0" borderId="12" xfId="0" applyNumberFormat="1" applyFont="1" applyFill="1" applyBorder="1"/>
    <xf numFmtId="0" fontId="0" fillId="0" borderId="21" xfId="0" applyBorder="1"/>
    <xf numFmtId="0" fontId="0" fillId="0" borderId="22" xfId="0" applyFont="1" applyBorder="1"/>
    <xf numFmtId="0" fontId="0" fillId="0" borderId="0" xfId="0" applyFill="1" applyBorder="1"/>
    <xf numFmtId="0" fontId="0" fillId="0" borderId="11" xfId="0" applyFont="1" applyBorder="1"/>
    <xf numFmtId="0" fontId="6" fillId="0" borderId="11" xfId="0" applyFont="1" applyBorder="1"/>
    <xf numFmtId="0" fontId="6" fillId="0" borderId="8" xfId="0" applyFont="1" applyBorder="1"/>
    <xf numFmtId="0" fontId="0" fillId="0" borderId="23" xfId="0" applyFont="1" applyBorder="1"/>
    <xf numFmtId="0" fontId="0" fillId="0" borderId="24" xfId="0" applyBorder="1"/>
    <xf numFmtId="4" fontId="4" fillId="0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4" fillId="0" borderId="27" xfId="0" applyNumberFormat="1" applyFont="1" applyFill="1" applyBorder="1"/>
    <xf numFmtId="4" fontId="5" fillId="0" borderId="28" xfId="0" applyNumberFormat="1" applyFont="1" applyFill="1" applyBorder="1"/>
    <xf numFmtId="0" fontId="0" fillId="0" borderId="10" xfId="0" applyBorder="1"/>
    <xf numFmtId="4" fontId="4" fillId="0" borderId="14" xfId="0" applyNumberFormat="1" applyFont="1" applyFill="1" applyBorder="1"/>
    <xf numFmtId="0" fontId="2" fillId="0" borderId="29" xfId="0" applyFont="1" applyBorder="1"/>
    <xf numFmtId="4" fontId="3" fillId="0" borderId="20" xfId="0" applyNumberFormat="1" applyFont="1" applyFill="1" applyBorder="1"/>
    <xf numFmtId="0" fontId="0" fillId="0" borderId="29" xfId="0" applyBorder="1"/>
    <xf numFmtId="4" fontId="0" fillId="0" borderId="20" xfId="0" applyNumberFormat="1" applyFill="1" applyBorder="1"/>
    <xf numFmtId="0" fontId="2" fillId="0" borderId="30" xfId="0" applyFont="1" applyBorder="1"/>
    <xf numFmtId="0" fontId="0" fillId="0" borderId="30" xfId="0" applyFont="1" applyBorder="1"/>
    <xf numFmtId="4" fontId="3" fillId="0" borderId="30" xfId="0" applyNumberFormat="1" applyFont="1" applyFill="1" applyBorder="1"/>
    <xf numFmtId="0" fontId="0" fillId="0" borderId="30" xfId="0" applyBorder="1"/>
    <xf numFmtId="4" fontId="0" fillId="0" borderId="30" xfId="0" applyNumberFormat="1" applyFill="1" applyBorder="1"/>
    <xf numFmtId="0" fontId="2" fillId="0" borderId="31" xfId="0" applyFont="1" applyBorder="1"/>
    <xf numFmtId="0" fontId="0" fillId="0" borderId="32" xfId="0" applyFont="1" applyBorder="1"/>
    <xf numFmtId="4" fontId="3" fillId="0" borderId="33" xfId="0" applyNumberFormat="1" applyFont="1" applyFill="1" applyBorder="1"/>
    <xf numFmtId="0" fontId="0" fillId="0" borderId="31" xfId="0" applyBorder="1"/>
    <xf numFmtId="4" fontId="3" fillId="0" borderId="32" xfId="0" applyNumberFormat="1" applyFont="1" applyFill="1" applyBorder="1"/>
    <xf numFmtId="4" fontId="0" fillId="0" borderId="33" xfId="0" applyNumberFormat="1" applyFill="1" applyBorder="1"/>
    <xf numFmtId="0" fontId="0" fillId="0" borderId="34" xfId="0" applyBorder="1"/>
    <xf numFmtId="0" fontId="0" fillId="0" borderId="35" xfId="0" applyBorder="1"/>
    <xf numFmtId="4" fontId="4" fillId="0" borderId="36" xfId="0" applyNumberFormat="1" applyFont="1" applyFill="1" applyBorder="1"/>
    <xf numFmtId="4" fontId="4" fillId="0" borderId="35" xfId="0" applyNumberFormat="1" applyFont="1" applyFill="1" applyBorder="1"/>
    <xf numFmtId="4" fontId="5" fillId="0" borderId="36" xfId="0" applyNumberFormat="1" applyFont="1" applyFill="1" applyBorder="1"/>
    <xf numFmtId="0" fontId="2" fillId="0" borderId="26" xfId="0" applyFont="1" applyBorder="1"/>
    <xf numFmtId="4" fontId="3" fillId="0" borderId="28" xfId="0" applyNumberFormat="1" applyFont="1" applyFill="1" applyBorder="1"/>
    <xf numFmtId="0" fontId="0" fillId="0" borderId="27" xfId="0" applyFont="1" applyBorder="1"/>
    <xf numFmtId="0" fontId="0" fillId="0" borderId="31" xfId="0" applyFont="1" applyBorder="1"/>
    <xf numFmtId="4" fontId="0" fillId="0" borderId="15" xfId="0" applyNumberFormat="1" applyFill="1" applyBorder="1"/>
    <xf numFmtId="4" fontId="0" fillId="0" borderId="0" xfId="0" applyNumberFormat="1" applyBorder="1"/>
    <xf numFmtId="0" fontId="0" fillId="0" borderId="0" xfId="0" applyBorder="1"/>
    <xf numFmtId="0" fontId="0" fillId="0" borderId="37" xfId="0" applyBorder="1"/>
    <xf numFmtId="0" fontId="0" fillId="0" borderId="38" xfId="0" applyBorder="1"/>
    <xf numFmtId="4" fontId="4" fillId="0" borderId="39" xfId="0" applyNumberFormat="1" applyFont="1" applyFill="1" applyBorder="1"/>
    <xf numFmtId="4" fontId="4" fillId="0" borderId="38" xfId="0" applyNumberFormat="1" applyFont="1" applyFill="1" applyBorder="1"/>
    <xf numFmtId="4" fontId="5" fillId="0" borderId="39" xfId="0" applyNumberFormat="1" applyFont="1" applyFill="1" applyBorder="1"/>
    <xf numFmtId="4" fontId="7" fillId="0" borderId="28" xfId="0" applyNumberFormat="1" applyFont="1" applyFill="1" applyBorder="1"/>
    <xf numFmtId="0" fontId="0" fillId="0" borderId="26" xfId="0" applyFont="1" applyBorder="1"/>
    <xf numFmtId="4" fontId="7" fillId="0" borderId="27" xfId="0" applyNumberFormat="1" applyFont="1" applyFill="1" applyBorder="1"/>
    <xf numFmtId="4" fontId="0" fillId="0" borderId="0" xfId="0" applyNumberFormat="1" applyFill="1"/>
    <xf numFmtId="4" fontId="0" fillId="0" borderId="0" xfId="0" applyNumberFormat="1"/>
    <xf numFmtId="0" fontId="2" fillId="0" borderId="0" xfId="0" applyFont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2" xfId="0" applyFont="1" applyFill="1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Fill="1" applyBorder="1"/>
    <xf numFmtId="0" fontId="0" fillId="0" borderId="47" xfId="0" applyFont="1" applyFill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48" xfId="0" applyNumberFormat="1" applyBorder="1"/>
    <xf numFmtId="164" fontId="0" fillId="0" borderId="10" xfId="0" applyNumberFormat="1" applyBorder="1"/>
    <xf numFmtId="164" fontId="0" fillId="0" borderId="48" xfId="0" applyNumberFormat="1" applyFill="1" applyBorder="1"/>
    <xf numFmtId="164" fontId="0" fillId="0" borderId="49" xfId="0" applyNumberFormat="1" applyBorder="1"/>
    <xf numFmtId="164" fontId="0" fillId="0" borderId="50" xfId="0" applyNumberFormat="1" applyBorder="1"/>
    <xf numFmtId="164" fontId="0" fillId="0" borderId="51" xfId="0" applyNumberFormat="1" applyFont="1" applyBorder="1"/>
    <xf numFmtId="164" fontId="0" fillId="0" borderId="52" xfId="0" applyNumberFormat="1" applyBorder="1"/>
    <xf numFmtId="164" fontId="0" fillId="0" borderId="51" xfId="0" applyNumberForma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53" xfId="0" applyNumberFormat="1" applyBorder="1"/>
    <xf numFmtId="164" fontId="0" fillId="0" borderId="8" xfId="0" applyNumberFormat="1" applyBorder="1"/>
    <xf numFmtId="164" fontId="0" fillId="0" borderId="53" xfId="0" applyNumberFormat="1" applyFill="1" applyBorder="1"/>
    <xf numFmtId="164" fontId="0" fillId="0" borderId="54" xfId="0" applyNumberFormat="1" applyBorder="1"/>
    <xf numFmtId="164" fontId="0" fillId="0" borderId="55" xfId="0" applyNumberFormat="1" applyBorder="1"/>
    <xf numFmtId="164" fontId="0" fillId="0" borderId="30" xfId="0" applyNumberFormat="1" applyFont="1" applyBorder="1"/>
    <xf numFmtId="164" fontId="0" fillId="0" borderId="56" xfId="0" applyNumberFormat="1" applyBorder="1"/>
    <xf numFmtId="164" fontId="0" fillId="0" borderId="30" xfId="0" applyNumberFormat="1" applyFill="1" applyBorder="1"/>
    <xf numFmtId="164" fontId="0" fillId="0" borderId="32" xfId="0" applyNumberFormat="1" applyFill="1" applyBorder="1"/>
    <xf numFmtId="0" fontId="0" fillId="2" borderId="11" xfId="0" applyFill="1" applyBorder="1" applyAlignment="1">
      <alignment horizontal="center"/>
    </xf>
    <xf numFmtId="0" fontId="0" fillId="2" borderId="8" xfId="0" applyFont="1" applyFill="1" applyBorder="1"/>
    <xf numFmtId="0" fontId="0" fillId="2" borderId="8" xfId="0" applyFill="1" applyBorder="1" applyAlignment="1">
      <alignment horizontal="center"/>
    </xf>
    <xf numFmtId="164" fontId="0" fillId="2" borderId="53" xfId="0" applyNumberFormat="1" applyFill="1" applyBorder="1"/>
    <xf numFmtId="164" fontId="0" fillId="2" borderId="8" xfId="0" applyNumberFormat="1" applyFill="1" applyBorder="1"/>
    <xf numFmtId="164" fontId="0" fillId="2" borderId="54" xfId="0" applyNumberFormat="1" applyFont="1" applyFill="1" applyBorder="1"/>
    <xf numFmtId="164" fontId="0" fillId="2" borderId="55" xfId="0" applyNumberFormat="1" applyFont="1" applyFill="1" applyBorder="1"/>
    <xf numFmtId="164" fontId="0" fillId="3" borderId="30" xfId="0" applyNumberFormat="1" applyFont="1" applyFill="1" applyBorder="1"/>
    <xf numFmtId="164" fontId="0" fillId="4" borderId="56" xfId="0" applyNumberFormat="1" applyFill="1" applyBorder="1"/>
    <xf numFmtId="164" fontId="0" fillId="4" borderId="30" xfId="0" applyNumberFormat="1" applyFill="1" applyBorder="1"/>
    <xf numFmtId="49" fontId="0" fillId="0" borderId="13" xfId="0" applyNumberFormat="1" applyFont="1" applyBorder="1" applyAlignment="1">
      <alignment horizontal="center"/>
    </xf>
    <xf numFmtId="0" fontId="0" fillId="0" borderId="14" xfId="0" applyFont="1" applyFill="1" applyBorder="1"/>
    <xf numFmtId="0" fontId="0" fillId="0" borderId="14" xfId="0" applyFont="1" applyBorder="1" applyAlignment="1">
      <alignment horizontal="center"/>
    </xf>
    <xf numFmtId="164" fontId="0" fillId="0" borderId="57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/>
    <xf numFmtId="0" fontId="0" fillId="0" borderId="8" xfId="0" applyFont="1" applyBorder="1" applyAlignment="1">
      <alignment horizontal="left"/>
    </xf>
    <xf numFmtId="164" fontId="0" fillId="0" borderId="8" xfId="0" applyNumberFormat="1" applyFill="1" applyBorder="1"/>
    <xf numFmtId="49" fontId="0" fillId="0" borderId="1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/>
    <xf numFmtId="0" fontId="0" fillId="0" borderId="58" xfId="0" applyBorder="1"/>
    <xf numFmtId="164" fontId="0" fillId="0" borderId="59" xfId="0" applyNumberFormat="1" applyBorder="1"/>
    <xf numFmtId="164" fontId="0" fillId="0" borderId="60" xfId="0" applyNumberFormat="1" applyBorder="1"/>
    <xf numFmtId="164" fontId="0" fillId="0" borderId="61" xfId="0" applyNumberFormat="1" applyFont="1" applyBorder="1"/>
    <xf numFmtId="164" fontId="0" fillId="0" borderId="62" xfId="0" applyNumberFormat="1" applyBorder="1"/>
    <xf numFmtId="0" fontId="2" fillId="0" borderId="63" xfId="0" applyFont="1" applyBorder="1"/>
    <xf numFmtId="0" fontId="2" fillId="0" borderId="64" xfId="0" applyFont="1" applyBorder="1"/>
    <xf numFmtId="164" fontId="2" fillId="0" borderId="64" xfId="0" applyNumberFormat="1" applyFont="1" applyBorder="1"/>
    <xf numFmtId="164" fontId="2" fillId="0" borderId="44" xfId="0" applyNumberFormat="1" applyFont="1" applyBorder="1"/>
    <xf numFmtId="164" fontId="2" fillId="0" borderId="45" xfId="0" applyNumberFormat="1" applyFont="1" applyBorder="1"/>
    <xf numFmtId="164" fontId="2" fillId="0" borderId="6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21" sqref="H21"/>
    </sheetView>
  </sheetViews>
  <sheetFormatPr defaultRowHeight="15" x14ac:dyDescent="0.25"/>
  <cols>
    <col min="1" max="1" width="10.85546875" customWidth="1"/>
    <col min="2" max="2" width="19.140625" customWidth="1"/>
    <col min="3" max="3" width="11.5703125" customWidth="1"/>
    <col min="4" max="4" width="19" customWidth="1"/>
    <col min="5" max="5" width="22" customWidth="1"/>
    <col min="6" max="6" width="11.7109375" customWidth="1"/>
    <col min="7" max="7" width="11.85546875" customWidth="1"/>
    <col min="9" max="9" width="12.85546875" customWidth="1"/>
    <col min="10" max="10" width="10.42578125" customWidth="1"/>
    <col min="257" max="257" width="10.85546875" customWidth="1"/>
    <col min="258" max="258" width="19.140625" customWidth="1"/>
    <col min="259" max="259" width="11.5703125" customWidth="1"/>
    <col min="260" max="260" width="19" customWidth="1"/>
    <col min="261" max="261" width="22" customWidth="1"/>
    <col min="262" max="262" width="11.7109375" customWidth="1"/>
    <col min="263" max="263" width="11.85546875" customWidth="1"/>
    <col min="265" max="265" width="12.85546875" customWidth="1"/>
    <col min="266" max="266" width="10.42578125" customWidth="1"/>
    <col min="513" max="513" width="10.85546875" customWidth="1"/>
    <col min="514" max="514" width="19.140625" customWidth="1"/>
    <col min="515" max="515" width="11.5703125" customWidth="1"/>
    <col min="516" max="516" width="19" customWidth="1"/>
    <col min="517" max="517" width="22" customWidth="1"/>
    <col min="518" max="518" width="11.7109375" customWidth="1"/>
    <col min="519" max="519" width="11.85546875" customWidth="1"/>
    <col min="521" max="521" width="12.85546875" customWidth="1"/>
    <col min="522" max="522" width="10.42578125" customWidth="1"/>
    <col min="769" max="769" width="10.85546875" customWidth="1"/>
    <col min="770" max="770" width="19.140625" customWidth="1"/>
    <col min="771" max="771" width="11.5703125" customWidth="1"/>
    <col min="772" max="772" width="19" customWidth="1"/>
    <col min="773" max="773" width="22" customWidth="1"/>
    <col min="774" max="774" width="11.7109375" customWidth="1"/>
    <col min="775" max="775" width="11.85546875" customWidth="1"/>
    <col min="777" max="777" width="12.85546875" customWidth="1"/>
    <col min="778" max="778" width="10.42578125" customWidth="1"/>
    <col min="1025" max="1025" width="10.85546875" customWidth="1"/>
    <col min="1026" max="1026" width="19.140625" customWidth="1"/>
    <col min="1027" max="1027" width="11.5703125" customWidth="1"/>
    <col min="1028" max="1028" width="19" customWidth="1"/>
    <col min="1029" max="1029" width="22" customWidth="1"/>
    <col min="1030" max="1030" width="11.7109375" customWidth="1"/>
    <col min="1031" max="1031" width="11.85546875" customWidth="1"/>
    <col min="1033" max="1033" width="12.85546875" customWidth="1"/>
    <col min="1034" max="1034" width="10.42578125" customWidth="1"/>
    <col min="1281" max="1281" width="10.85546875" customWidth="1"/>
    <col min="1282" max="1282" width="19.140625" customWidth="1"/>
    <col min="1283" max="1283" width="11.5703125" customWidth="1"/>
    <col min="1284" max="1284" width="19" customWidth="1"/>
    <col min="1285" max="1285" width="22" customWidth="1"/>
    <col min="1286" max="1286" width="11.7109375" customWidth="1"/>
    <col min="1287" max="1287" width="11.85546875" customWidth="1"/>
    <col min="1289" max="1289" width="12.85546875" customWidth="1"/>
    <col min="1290" max="1290" width="10.42578125" customWidth="1"/>
    <col min="1537" max="1537" width="10.85546875" customWidth="1"/>
    <col min="1538" max="1538" width="19.140625" customWidth="1"/>
    <col min="1539" max="1539" width="11.5703125" customWidth="1"/>
    <col min="1540" max="1540" width="19" customWidth="1"/>
    <col min="1541" max="1541" width="22" customWidth="1"/>
    <col min="1542" max="1542" width="11.7109375" customWidth="1"/>
    <col min="1543" max="1543" width="11.85546875" customWidth="1"/>
    <col min="1545" max="1545" width="12.85546875" customWidth="1"/>
    <col min="1546" max="1546" width="10.42578125" customWidth="1"/>
    <col min="1793" max="1793" width="10.85546875" customWidth="1"/>
    <col min="1794" max="1794" width="19.140625" customWidth="1"/>
    <col min="1795" max="1795" width="11.5703125" customWidth="1"/>
    <col min="1796" max="1796" width="19" customWidth="1"/>
    <col min="1797" max="1797" width="22" customWidth="1"/>
    <col min="1798" max="1798" width="11.7109375" customWidth="1"/>
    <col min="1799" max="1799" width="11.85546875" customWidth="1"/>
    <col min="1801" max="1801" width="12.85546875" customWidth="1"/>
    <col min="1802" max="1802" width="10.42578125" customWidth="1"/>
    <col min="2049" max="2049" width="10.85546875" customWidth="1"/>
    <col min="2050" max="2050" width="19.140625" customWidth="1"/>
    <col min="2051" max="2051" width="11.5703125" customWidth="1"/>
    <col min="2052" max="2052" width="19" customWidth="1"/>
    <col min="2053" max="2053" width="22" customWidth="1"/>
    <col min="2054" max="2054" width="11.7109375" customWidth="1"/>
    <col min="2055" max="2055" width="11.85546875" customWidth="1"/>
    <col min="2057" max="2057" width="12.85546875" customWidth="1"/>
    <col min="2058" max="2058" width="10.42578125" customWidth="1"/>
    <col min="2305" max="2305" width="10.85546875" customWidth="1"/>
    <col min="2306" max="2306" width="19.140625" customWidth="1"/>
    <col min="2307" max="2307" width="11.5703125" customWidth="1"/>
    <col min="2308" max="2308" width="19" customWidth="1"/>
    <col min="2309" max="2309" width="22" customWidth="1"/>
    <col min="2310" max="2310" width="11.7109375" customWidth="1"/>
    <col min="2311" max="2311" width="11.85546875" customWidth="1"/>
    <col min="2313" max="2313" width="12.85546875" customWidth="1"/>
    <col min="2314" max="2314" width="10.42578125" customWidth="1"/>
    <col min="2561" max="2561" width="10.85546875" customWidth="1"/>
    <col min="2562" max="2562" width="19.140625" customWidth="1"/>
    <col min="2563" max="2563" width="11.5703125" customWidth="1"/>
    <col min="2564" max="2564" width="19" customWidth="1"/>
    <col min="2565" max="2565" width="22" customWidth="1"/>
    <col min="2566" max="2566" width="11.7109375" customWidth="1"/>
    <col min="2567" max="2567" width="11.85546875" customWidth="1"/>
    <col min="2569" max="2569" width="12.85546875" customWidth="1"/>
    <col min="2570" max="2570" width="10.42578125" customWidth="1"/>
    <col min="2817" max="2817" width="10.85546875" customWidth="1"/>
    <col min="2818" max="2818" width="19.140625" customWidth="1"/>
    <col min="2819" max="2819" width="11.5703125" customWidth="1"/>
    <col min="2820" max="2820" width="19" customWidth="1"/>
    <col min="2821" max="2821" width="22" customWidth="1"/>
    <col min="2822" max="2822" width="11.7109375" customWidth="1"/>
    <col min="2823" max="2823" width="11.85546875" customWidth="1"/>
    <col min="2825" max="2825" width="12.85546875" customWidth="1"/>
    <col min="2826" max="2826" width="10.42578125" customWidth="1"/>
    <col min="3073" max="3073" width="10.85546875" customWidth="1"/>
    <col min="3074" max="3074" width="19.140625" customWidth="1"/>
    <col min="3075" max="3075" width="11.5703125" customWidth="1"/>
    <col min="3076" max="3076" width="19" customWidth="1"/>
    <col min="3077" max="3077" width="22" customWidth="1"/>
    <col min="3078" max="3078" width="11.7109375" customWidth="1"/>
    <col min="3079" max="3079" width="11.85546875" customWidth="1"/>
    <col min="3081" max="3081" width="12.85546875" customWidth="1"/>
    <col min="3082" max="3082" width="10.42578125" customWidth="1"/>
    <col min="3329" max="3329" width="10.85546875" customWidth="1"/>
    <col min="3330" max="3330" width="19.140625" customWidth="1"/>
    <col min="3331" max="3331" width="11.5703125" customWidth="1"/>
    <col min="3332" max="3332" width="19" customWidth="1"/>
    <col min="3333" max="3333" width="22" customWidth="1"/>
    <col min="3334" max="3334" width="11.7109375" customWidth="1"/>
    <col min="3335" max="3335" width="11.85546875" customWidth="1"/>
    <col min="3337" max="3337" width="12.85546875" customWidth="1"/>
    <col min="3338" max="3338" width="10.42578125" customWidth="1"/>
    <col min="3585" max="3585" width="10.85546875" customWidth="1"/>
    <col min="3586" max="3586" width="19.140625" customWidth="1"/>
    <col min="3587" max="3587" width="11.5703125" customWidth="1"/>
    <col min="3588" max="3588" width="19" customWidth="1"/>
    <col min="3589" max="3589" width="22" customWidth="1"/>
    <col min="3590" max="3590" width="11.7109375" customWidth="1"/>
    <col min="3591" max="3591" width="11.85546875" customWidth="1"/>
    <col min="3593" max="3593" width="12.85546875" customWidth="1"/>
    <col min="3594" max="3594" width="10.42578125" customWidth="1"/>
    <col min="3841" max="3841" width="10.85546875" customWidth="1"/>
    <col min="3842" max="3842" width="19.140625" customWidth="1"/>
    <col min="3843" max="3843" width="11.5703125" customWidth="1"/>
    <col min="3844" max="3844" width="19" customWidth="1"/>
    <col min="3845" max="3845" width="22" customWidth="1"/>
    <col min="3846" max="3846" width="11.7109375" customWidth="1"/>
    <col min="3847" max="3847" width="11.85546875" customWidth="1"/>
    <col min="3849" max="3849" width="12.85546875" customWidth="1"/>
    <col min="3850" max="3850" width="10.42578125" customWidth="1"/>
    <col min="4097" max="4097" width="10.85546875" customWidth="1"/>
    <col min="4098" max="4098" width="19.140625" customWidth="1"/>
    <col min="4099" max="4099" width="11.5703125" customWidth="1"/>
    <col min="4100" max="4100" width="19" customWidth="1"/>
    <col min="4101" max="4101" width="22" customWidth="1"/>
    <col min="4102" max="4102" width="11.7109375" customWidth="1"/>
    <col min="4103" max="4103" width="11.85546875" customWidth="1"/>
    <col min="4105" max="4105" width="12.85546875" customWidth="1"/>
    <col min="4106" max="4106" width="10.42578125" customWidth="1"/>
    <col min="4353" max="4353" width="10.85546875" customWidth="1"/>
    <col min="4354" max="4354" width="19.140625" customWidth="1"/>
    <col min="4355" max="4355" width="11.5703125" customWidth="1"/>
    <col min="4356" max="4356" width="19" customWidth="1"/>
    <col min="4357" max="4357" width="22" customWidth="1"/>
    <col min="4358" max="4358" width="11.7109375" customWidth="1"/>
    <col min="4359" max="4359" width="11.85546875" customWidth="1"/>
    <col min="4361" max="4361" width="12.85546875" customWidth="1"/>
    <col min="4362" max="4362" width="10.42578125" customWidth="1"/>
    <col min="4609" max="4609" width="10.85546875" customWidth="1"/>
    <col min="4610" max="4610" width="19.140625" customWidth="1"/>
    <col min="4611" max="4611" width="11.5703125" customWidth="1"/>
    <col min="4612" max="4612" width="19" customWidth="1"/>
    <col min="4613" max="4613" width="22" customWidth="1"/>
    <col min="4614" max="4614" width="11.7109375" customWidth="1"/>
    <col min="4615" max="4615" width="11.85546875" customWidth="1"/>
    <col min="4617" max="4617" width="12.85546875" customWidth="1"/>
    <col min="4618" max="4618" width="10.42578125" customWidth="1"/>
    <col min="4865" max="4865" width="10.85546875" customWidth="1"/>
    <col min="4866" max="4866" width="19.140625" customWidth="1"/>
    <col min="4867" max="4867" width="11.5703125" customWidth="1"/>
    <col min="4868" max="4868" width="19" customWidth="1"/>
    <col min="4869" max="4869" width="22" customWidth="1"/>
    <col min="4870" max="4870" width="11.7109375" customWidth="1"/>
    <col min="4871" max="4871" width="11.85546875" customWidth="1"/>
    <col min="4873" max="4873" width="12.85546875" customWidth="1"/>
    <col min="4874" max="4874" width="10.42578125" customWidth="1"/>
    <col min="5121" max="5121" width="10.85546875" customWidth="1"/>
    <col min="5122" max="5122" width="19.140625" customWidth="1"/>
    <col min="5123" max="5123" width="11.5703125" customWidth="1"/>
    <col min="5124" max="5124" width="19" customWidth="1"/>
    <col min="5125" max="5125" width="22" customWidth="1"/>
    <col min="5126" max="5126" width="11.7109375" customWidth="1"/>
    <col min="5127" max="5127" width="11.85546875" customWidth="1"/>
    <col min="5129" max="5129" width="12.85546875" customWidth="1"/>
    <col min="5130" max="5130" width="10.42578125" customWidth="1"/>
    <col min="5377" max="5377" width="10.85546875" customWidth="1"/>
    <col min="5378" max="5378" width="19.140625" customWidth="1"/>
    <col min="5379" max="5379" width="11.5703125" customWidth="1"/>
    <col min="5380" max="5380" width="19" customWidth="1"/>
    <col min="5381" max="5381" width="22" customWidth="1"/>
    <col min="5382" max="5382" width="11.7109375" customWidth="1"/>
    <col min="5383" max="5383" width="11.85546875" customWidth="1"/>
    <col min="5385" max="5385" width="12.85546875" customWidth="1"/>
    <col min="5386" max="5386" width="10.42578125" customWidth="1"/>
    <col min="5633" max="5633" width="10.85546875" customWidth="1"/>
    <col min="5634" max="5634" width="19.140625" customWidth="1"/>
    <col min="5635" max="5635" width="11.5703125" customWidth="1"/>
    <col min="5636" max="5636" width="19" customWidth="1"/>
    <col min="5637" max="5637" width="22" customWidth="1"/>
    <col min="5638" max="5638" width="11.7109375" customWidth="1"/>
    <col min="5639" max="5639" width="11.85546875" customWidth="1"/>
    <col min="5641" max="5641" width="12.85546875" customWidth="1"/>
    <col min="5642" max="5642" width="10.42578125" customWidth="1"/>
    <col min="5889" max="5889" width="10.85546875" customWidth="1"/>
    <col min="5890" max="5890" width="19.140625" customWidth="1"/>
    <col min="5891" max="5891" width="11.5703125" customWidth="1"/>
    <col min="5892" max="5892" width="19" customWidth="1"/>
    <col min="5893" max="5893" width="22" customWidth="1"/>
    <col min="5894" max="5894" width="11.7109375" customWidth="1"/>
    <col min="5895" max="5895" width="11.85546875" customWidth="1"/>
    <col min="5897" max="5897" width="12.85546875" customWidth="1"/>
    <col min="5898" max="5898" width="10.42578125" customWidth="1"/>
    <col min="6145" max="6145" width="10.85546875" customWidth="1"/>
    <col min="6146" max="6146" width="19.140625" customWidth="1"/>
    <col min="6147" max="6147" width="11.5703125" customWidth="1"/>
    <col min="6148" max="6148" width="19" customWidth="1"/>
    <col min="6149" max="6149" width="22" customWidth="1"/>
    <col min="6150" max="6150" width="11.7109375" customWidth="1"/>
    <col min="6151" max="6151" width="11.85546875" customWidth="1"/>
    <col min="6153" max="6153" width="12.85546875" customWidth="1"/>
    <col min="6154" max="6154" width="10.42578125" customWidth="1"/>
    <col min="6401" max="6401" width="10.85546875" customWidth="1"/>
    <col min="6402" max="6402" width="19.140625" customWidth="1"/>
    <col min="6403" max="6403" width="11.5703125" customWidth="1"/>
    <col min="6404" max="6404" width="19" customWidth="1"/>
    <col min="6405" max="6405" width="22" customWidth="1"/>
    <col min="6406" max="6406" width="11.7109375" customWidth="1"/>
    <col min="6407" max="6407" width="11.85546875" customWidth="1"/>
    <col min="6409" max="6409" width="12.85546875" customWidth="1"/>
    <col min="6410" max="6410" width="10.42578125" customWidth="1"/>
    <col min="6657" max="6657" width="10.85546875" customWidth="1"/>
    <col min="6658" max="6658" width="19.140625" customWidth="1"/>
    <col min="6659" max="6659" width="11.5703125" customWidth="1"/>
    <col min="6660" max="6660" width="19" customWidth="1"/>
    <col min="6661" max="6661" width="22" customWidth="1"/>
    <col min="6662" max="6662" width="11.7109375" customWidth="1"/>
    <col min="6663" max="6663" width="11.85546875" customWidth="1"/>
    <col min="6665" max="6665" width="12.85546875" customWidth="1"/>
    <col min="6666" max="6666" width="10.42578125" customWidth="1"/>
    <col min="6913" max="6913" width="10.85546875" customWidth="1"/>
    <col min="6914" max="6914" width="19.140625" customWidth="1"/>
    <col min="6915" max="6915" width="11.5703125" customWidth="1"/>
    <col min="6916" max="6916" width="19" customWidth="1"/>
    <col min="6917" max="6917" width="22" customWidth="1"/>
    <col min="6918" max="6918" width="11.7109375" customWidth="1"/>
    <col min="6919" max="6919" width="11.85546875" customWidth="1"/>
    <col min="6921" max="6921" width="12.85546875" customWidth="1"/>
    <col min="6922" max="6922" width="10.42578125" customWidth="1"/>
    <col min="7169" max="7169" width="10.85546875" customWidth="1"/>
    <col min="7170" max="7170" width="19.140625" customWidth="1"/>
    <col min="7171" max="7171" width="11.5703125" customWidth="1"/>
    <col min="7172" max="7172" width="19" customWidth="1"/>
    <col min="7173" max="7173" width="22" customWidth="1"/>
    <col min="7174" max="7174" width="11.7109375" customWidth="1"/>
    <col min="7175" max="7175" width="11.85546875" customWidth="1"/>
    <col min="7177" max="7177" width="12.85546875" customWidth="1"/>
    <col min="7178" max="7178" width="10.42578125" customWidth="1"/>
    <col min="7425" max="7425" width="10.85546875" customWidth="1"/>
    <col min="7426" max="7426" width="19.140625" customWidth="1"/>
    <col min="7427" max="7427" width="11.5703125" customWidth="1"/>
    <col min="7428" max="7428" width="19" customWidth="1"/>
    <col min="7429" max="7429" width="22" customWidth="1"/>
    <col min="7430" max="7430" width="11.7109375" customWidth="1"/>
    <col min="7431" max="7431" width="11.85546875" customWidth="1"/>
    <col min="7433" max="7433" width="12.85546875" customWidth="1"/>
    <col min="7434" max="7434" width="10.42578125" customWidth="1"/>
    <col min="7681" max="7681" width="10.85546875" customWidth="1"/>
    <col min="7682" max="7682" width="19.140625" customWidth="1"/>
    <col min="7683" max="7683" width="11.5703125" customWidth="1"/>
    <col min="7684" max="7684" width="19" customWidth="1"/>
    <col min="7685" max="7685" width="22" customWidth="1"/>
    <col min="7686" max="7686" width="11.7109375" customWidth="1"/>
    <col min="7687" max="7687" width="11.85546875" customWidth="1"/>
    <col min="7689" max="7689" width="12.85546875" customWidth="1"/>
    <col min="7690" max="7690" width="10.42578125" customWidth="1"/>
    <col min="7937" max="7937" width="10.85546875" customWidth="1"/>
    <col min="7938" max="7938" width="19.140625" customWidth="1"/>
    <col min="7939" max="7939" width="11.5703125" customWidth="1"/>
    <col min="7940" max="7940" width="19" customWidth="1"/>
    <col min="7941" max="7941" width="22" customWidth="1"/>
    <col min="7942" max="7942" width="11.7109375" customWidth="1"/>
    <col min="7943" max="7943" width="11.85546875" customWidth="1"/>
    <col min="7945" max="7945" width="12.85546875" customWidth="1"/>
    <col min="7946" max="7946" width="10.42578125" customWidth="1"/>
    <col min="8193" max="8193" width="10.85546875" customWidth="1"/>
    <col min="8194" max="8194" width="19.140625" customWidth="1"/>
    <col min="8195" max="8195" width="11.5703125" customWidth="1"/>
    <col min="8196" max="8196" width="19" customWidth="1"/>
    <col min="8197" max="8197" width="22" customWidth="1"/>
    <col min="8198" max="8198" width="11.7109375" customWidth="1"/>
    <col min="8199" max="8199" width="11.85546875" customWidth="1"/>
    <col min="8201" max="8201" width="12.85546875" customWidth="1"/>
    <col min="8202" max="8202" width="10.42578125" customWidth="1"/>
    <col min="8449" max="8449" width="10.85546875" customWidth="1"/>
    <col min="8450" max="8450" width="19.140625" customWidth="1"/>
    <col min="8451" max="8451" width="11.5703125" customWidth="1"/>
    <col min="8452" max="8452" width="19" customWidth="1"/>
    <col min="8453" max="8453" width="22" customWidth="1"/>
    <col min="8454" max="8454" width="11.7109375" customWidth="1"/>
    <col min="8455" max="8455" width="11.85546875" customWidth="1"/>
    <col min="8457" max="8457" width="12.85546875" customWidth="1"/>
    <col min="8458" max="8458" width="10.42578125" customWidth="1"/>
    <col min="8705" max="8705" width="10.85546875" customWidth="1"/>
    <col min="8706" max="8706" width="19.140625" customWidth="1"/>
    <col min="8707" max="8707" width="11.5703125" customWidth="1"/>
    <col min="8708" max="8708" width="19" customWidth="1"/>
    <col min="8709" max="8709" width="22" customWidth="1"/>
    <col min="8710" max="8710" width="11.7109375" customWidth="1"/>
    <col min="8711" max="8711" width="11.85546875" customWidth="1"/>
    <col min="8713" max="8713" width="12.85546875" customWidth="1"/>
    <col min="8714" max="8714" width="10.42578125" customWidth="1"/>
    <col min="8961" max="8961" width="10.85546875" customWidth="1"/>
    <col min="8962" max="8962" width="19.140625" customWidth="1"/>
    <col min="8963" max="8963" width="11.5703125" customWidth="1"/>
    <col min="8964" max="8964" width="19" customWidth="1"/>
    <col min="8965" max="8965" width="22" customWidth="1"/>
    <col min="8966" max="8966" width="11.7109375" customWidth="1"/>
    <col min="8967" max="8967" width="11.85546875" customWidth="1"/>
    <col min="8969" max="8969" width="12.85546875" customWidth="1"/>
    <col min="8970" max="8970" width="10.42578125" customWidth="1"/>
    <col min="9217" max="9217" width="10.85546875" customWidth="1"/>
    <col min="9218" max="9218" width="19.140625" customWidth="1"/>
    <col min="9219" max="9219" width="11.5703125" customWidth="1"/>
    <col min="9220" max="9220" width="19" customWidth="1"/>
    <col min="9221" max="9221" width="22" customWidth="1"/>
    <col min="9222" max="9222" width="11.7109375" customWidth="1"/>
    <col min="9223" max="9223" width="11.85546875" customWidth="1"/>
    <col min="9225" max="9225" width="12.85546875" customWidth="1"/>
    <col min="9226" max="9226" width="10.42578125" customWidth="1"/>
    <col min="9473" max="9473" width="10.85546875" customWidth="1"/>
    <col min="9474" max="9474" width="19.140625" customWidth="1"/>
    <col min="9475" max="9475" width="11.5703125" customWidth="1"/>
    <col min="9476" max="9476" width="19" customWidth="1"/>
    <col min="9477" max="9477" width="22" customWidth="1"/>
    <col min="9478" max="9478" width="11.7109375" customWidth="1"/>
    <col min="9479" max="9479" width="11.85546875" customWidth="1"/>
    <col min="9481" max="9481" width="12.85546875" customWidth="1"/>
    <col min="9482" max="9482" width="10.42578125" customWidth="1"/>
    <col min="9729" max="9729" width="10.85546875" customWidth="1"/>
    <col min="9730" max="9730" width="19.140625" customWidth="1"/>
    <col min="9731" max="9731" width="11.5703125" customWidth="1"/>
    <col min="9732" max="9732" width="19" customWidth="1"/>
    <col min="9733" max="9733" width="22" customWidth="1"/>
    <col min="9734" max="9734" width="11.7109375" customWidth="1"/>
    <col min="9735" max="9735" width="11.85546875" customWidth="1"/>
    <col min="9737" max="9737" width="12.85546875" customWidth="1"/>
    <col min="9738" max="9738" width="10.42578125" customWidth="1"/>
    <col min="9985" max="9985" width="10.85546875" customWidth="1"/>
    <col min="9986" max="9986" width="19.140625" customWidth="1"/>
    <col min="9987" max="9987" width="11.5703125" customWidth="1"/>
    <col min="9988" max="9988" width="19" customWidth="1"/>
    <col min="9989" max="9989" width="22" customWidth="1"/>
    <col min="9990" max="9990" width="11.7109375" customWidth="1"/>
    <col min="9991" max="9991" width="11.85546875" customWidth="1"/>
    <col min="9993" max="9993" width="12.85546875" customWidth="1"/>
    <col min="9994" max="9994" width="10.42578125" customWidth="1"/>
    <col min="10241" max="10241" width="10.85546875" customWidth="1"/>
    <col min="10242" max="10242" width="19.140625" customWidth="1"/>
    <col min="10243" max="10243" width="11.5703125" customWidth="1"/>
    <col min="10244" max="10244" width="19" customWidth="1"/>
    <col min="10245" max="10245" width="22" customWidth="1"/>
    <col min="10246" max="10246" width="11.7109375" customWidth="1"/>
    <col min="10247" max="10247" width="11.85546875" customWidth="1"/>
    <col min="10249" max="10249" width="12.85546875" customWidth="1"/>
    <col min="10250" max="10250" width="10.42578125" customWidth="1"/>
    <col min="10497" max="10497" width="10.85546875" customWidth="1"/>
    <col min="10498" max="10498" width="19.140625" customWidth="1"/>
    <col min="10499" max="10499" width="11.5703125" customWidth="1"/>
    <col min="10500" max="10500" width="19" customWidth="1"/>
    <col min="10501" max="10501" width="22" customWidth="1"/>
    <col min="10502" max="10502" width="11.7109375" customWidth="1"/>
    <col min="10503" max="10503" width="11.85546875" customWidth="1"/>
    <col min="10505" max="10505" width="12.85546875" customWidth="1"/>
    <col min="10506" max="10506" width="10.42578125" customWidth="1"/>
    <col min="10753" max="10753" width="10.85546875" customWidth="1"/>
    <col min="10754" max="10754" width="19.140625" customWidth="1"/>
    <col min="10755" max="10755" width="11.5703125" customWidth="1"/>
    <col min="10756" max="10756" width="19" customWidth="1"/>
    <col min="10757" max="10757" width="22" customWidth="1"/>
    <col min="10758" max="10758" width="11.7109375" customWidth="1"/>
    <col min="10759" max="10759" width="11.85546875" customWidth="1"/>
    <col min="10761" max="10761" width="12.85546875" customWidth="1"/>
    <col min="10762" max="10762" width="10.42578125" customWidth="1"/>
    <col min="11009" max="11009" width="10.85546875" customWidth="1"/>
    <col min="11010" max="11010" width="19.140625" customWidth="1"/>
    <col min="11011" max="11011" width="11.5703125" customWidth="1"/>
    <col min="11012" max="11012" width="19" customWidth="1"/>
    <col min="11013" max="11013" width="22" customWidth="1"/>
    <col min="11014" max="11014" width="11.7109375" customWidth="1"/>
    <col min="11015" max="11015" width="11.85546875" customWidth="1"/>
    <col min="11017" max="11017" width="12.85546875" customWidth="1"/>
    <col min="11018" max="11018" width="10.42578125" customWidth="1"/>
    <col min="11265" max="11265" width="10.85546875" customWidth="1"/>
    <col min="11266" max="11266" width="19.140625" customWidth="1"/>
    <col min="11267" max="11267" width="11.5703125" customWidth="1"/>
    <col min="11268" max="11268" width="19" customWidth="1"/>
    <col min="11269" max="11269" width="22" customWidth="1"/>
    <col min="11270" max="11270" width="11.7109375" customWidth="1"/>
    <col min="11271" max="11271" width="11.85546875" customWidth="1"/>
    <col min="11273" max="11273" width="12.85546875" customWidth="1"/>
    <col min="11274" max="11274" width="10.42578125" customWidth="1"/>
    <col min="11521" max="11521" width="10.85546875" customWidth="1"/>
    <col min="11522" max="11522" width="19.140625" customWidth="1"/>
    <col min="11523" max="11523" width="11.5703125" customWidth="1"/>
    <col min="11524" max="11524" width="19" customWidth="1"/>
    <col min="11525" max="11525" width="22" customWidth="1"/>
    <col min="11526" max="11526" width="11.7109375" customWidth="1"/>
    <col min="11527" max="11527" width="11.85546875" customWidth="1"/>
    <col min="11529" max="11529" width="12.85546875" customWidth="1"/>
    <col min="11530" max="11530" width="10.42578125" customWidth="1"/>
    <col min="11777" max="11777" width="10.85546875" customWidth="1"/>
    <col min="11778" max="11778" width="19.140625" customWidth="1"/>
    <col min="11779" max="11779" width="11.5703125" customWidth="1"/>
    <col min="11780" max="11780" width="19" customWidth="1"/>
    <col min="11781" max="11781" width="22" customWidth="1"/>
    <col min="11782" max="11782" width="11.7109375" customWidth="1"/>
    <col min="11783" max="11783" width="11.85546875" customWidth="1"/>
    <col min="11785" max="11785" width="12.85546875" customWidth="1"/>
    <col min="11786" max="11786" width="10.42578125" customWidth="1"/>
    <col min="12033" max="12033" width="10.85546875" customWidth="1"/>
    <col min="12034" max="12034" width="19.140625" customWidth="1"/>
    <col min="12035" max="12035" width="11.5703125" customWidth="1"/>
    <col min="12036" max="12036" width="19" customWidth="1"/>
    <col min="12037" max="12037" width="22" customWidth="1"/>
    <col min="12038" max="12038" width="11.7109375" customWidth="1"/>
    <col min="12039" max="12039" width="11.85546875" customWidth="1"/>
    <col min="12041" max="12041" width="12.85546875" customWidth="1"/>
    <col min="12042" max="12042" width="10.42578125" customWidth="1"/>
    <col min="12289" max="12289" width="10.85546875" customWidth="1"/>
    <col min="12290" max="12290" width="19.140625" customWidth="1"/>
    <col min="12291" max="12291" width="11.5703125" customWidth="1"/>
    <col min="12292" max="12292" width="19" customWidth="1"/>
    <col min="12293" max="12293" width="22" customWidth="1"/>
    <col min="12294" max="12294" width="11.7109375" customWidth="1"/>
    <col min="12295" max="12295" width="11.85546875" customWidth="1"/>
    <col min="12297" max="12297" width="12.85546875" customWidth="1"/>
    <col min="12298" max="12298" width="10.42578125" customWidth="1"/>
    <col min="12545" max="12545" width="10.85546875" customWidth="1"/>
    <col min="12546" max="12546" width="19.140625" customWidth="1"/>
    <col min="12547" max="12547" width="11.5703125" customWidth="1"/>
    <col min="12548" max="12548" width="19" customWidth="1"/>
    <col min="12549" max="12549" width="22" customWidth="1"/>
    <col min="12550" max="12550" width="11.7109375" customWidth="1"/>
    <col min="12551" max="12551" width="11.85546875" customWidth="1"/>
    <col min="12553" max="12553" width="12.85546875" customWidth="1"/>
    <col min="12554" max="12554" width="10.42578125" customWidth="1"/>
    <col min="12801" max="12801" width="10.85546875" customWidth="1"/>
    <col min="12802" max="12802" width="19.140625" customWidth="1"/>
    <col min="12803" max="12803" width="11.5703125" customWidth="1"/>
    <col min="12804" max="12804" width="19" customWidth="1"/>
    <col min="12805" max="12805" width="22" customWidth="1"/>
    <col min="12806" max="12806" width="11.7109375" customWidth="1"/>
    <col min="12807" max="12807" width="11.85546875" customWidth="1"/>
    <col min="12809" max="12809" width="12.85546875" customWidth="1"/>
    <col min="12810" max="12810" width="10.42578125" customWidth="1"/>
    <col min="13057" max="13057" width="10.85546875" customWidth="1"/>
    <col min="13058" max="13058" width="19.140625" customWidth="1"/>
    <col min="13059" max="13059" width="11.5703125" customWidth="1"/>
    <col min="13060" max="13060" width="19" customWidth="1"/>
    <col min="13061" max="13061" width="22" customWidth="1"/>
    <col min="13062" max="13062" width="11.7109375" customWidth="1"/>
    <col min="13063" max="13063" width="11.85546875" customWidth="1"/>
    <col min="13065" max="13065" width="12.85546875" customWidth="1"/>
    <col min="13066" max="13066" width="10.42578125" customWidth="1"/>
    <col min="13313" max="13313" width="10.85546875" customWidth="1"/>
    <col min="13314" max="13314" width="19.140625" customWidth="1"/>
    <col min="13315" max="13315" width="11.5703125" customWidth="1"/>
    <col min="13316" max="13316" width="19" customWidth="1"/>
    <col min="13317" max="13317" width="22" customWidth="1"/>
    <col min="13318" max="13318" width="11.7109375" customWidth="1"/>
    <col min="13319" max="13319" width="11.85546875" customWidth="1"/>
    <col min="13321" max="13321" width="12.85546875" customWidth="1"/>
    <col min="13322" max="13322" width="10.42578125" customWidth="1"/>
    <col min="13569" max="13569" width="10.85546875" customWidth="1"/>
    <col min="13570" max="13570" width="19.140625" customWidth="1"/>
    <col min="13571" max="13571" width="11.5703125" customWidth="1"/>
    <col min="13572" max="13572" width="19" customWidth="1"/>
    <col min="13573" max="13573" width="22" customWidth="1"/>
    <col min="13574" max="13574" width="11.7109375" customWidth="1"/>
    <col min="13575" max="13575" width="11.85546875" customWidth="1"/>
    <col min="13577" max="13577" width="12.85546875" customWidth="1"/>
    <col min="13578" max="13578" width="10.42578125" customWidth="1"/>
    <col min="13825" max="13825" width="10.85546875" customWidth="1"/>
    <col min="13826" max="13826" width="19.140625" customWidth="1"/>
    <col min="13827" max="13827" width="11.5703125" customWidth="1"/>
    <col min="13828" max="13828" width="19" customWidth="1"/>
    <col min="13829" max="13829" width="22" customWidth="1"/>
    <col min="13830" max="13830" width="11.7109375" customWidth="1"/>
    <col min="13831" max="13831" width="11.85546875" customWidth="1"/>
    <col min="13833" max="13833" width="12.85546875" customWidth="1"/>
    <col min="13834" max="13834" width="10.42578125" customWidth="1"/>
    <col min="14081" max="14081" width="10.85546875" customWidth="1"/>
    <col min="14082" max="14082" width="19.140625" customWidth="1"/>
    <col min="14083" max="14083" width="11.5703125" customWidth="1"/>
    <col min="14084" max="14084" width="19" customWidth="1"/>
    <col min="14085" max="14085" width="22" customWidth="1"/>
    <col min="14086" max="14086" width="11.7109375" customWidth="1"/>
    <col min="14087" max="14087" width="11.85546875" customWidth="1"/>
    <col min="14089" max="14089" width="12.85546875" customWidth="1"/>
    <col min="14090" max="14090" width="10.42578125" customWidth="1"/>
    <col min="14337" max="14337" width="10.85546875" customWidth="1"/>
    <col min="14338" max="14338" width="19.140625" customWidth="1"/>
    <col min="14339" max="14339" width="11.5703125" customWidth="1"/>
    <col min="14340" max="14340" width="19" customWidth="1"/>
    <col min="14341" max="14341" width="22" customWidth="1"/>
    <col min="14342" max="14342" width="11.7109375" customWidth="1"/>
    <col min="14343" max="14343" width="11.85546875" customWidth="1"/>
    <col min="14345" max="14345" width="12.85546875" customWidth="1"/>
    <col min="14346" max="14346" width="10.42578125" customWidth="1"/>
    <col min="14593" max="14593" width="10.85546875" customWidth="1"/>
    <col min="14594" max="14594" width="19.140625" customWidth="1"/>
    <col min="14595" max="14595" width="11.5703125" customWidth="1"/>
    <col min="14596" max="14596" width="19" customWidth="1"/>
    <col min="14597" max="14597" width="22" customWidth="1"/>
    <col min="14598" max="14598" width="11.7109375" customWidth="1"/>
    <col min="14599" max="14599" width="11.85546875" customWidth="1"/>
    <col min="14601" max="14601" width="12.85546875" customWidth="1"/>
    <col min="14602" max="14602" width="10.42578125" customWidth="1"/>
    <col min="14849" max="14849" width="10.85546875" customWidth="1"/>
    <col min="14850" max="14850" width="19.140625" customWidth="1"/>
    <col min="14851" max="14851" width="11.5703125" customWidth="1"/>
    <col min="14852" max="14852" width="19" customWidth="1"/>
    <col min="14853" max="14853" width="22" customWidth="1"/>
    <col min="14854" max="14854" width="11.7109375" customWidth="1"/>
    <col min="14855" max="14855" width="11.85546875" customWidth="1"/>
    <col min="14857" max="14857" width="12.85546875" customWidth="1"/>
    <col min="14858" max="14858" width="10.42578125" customWidth="1"/>
    <col min="15105" max="15105" width="10.85546875" customWidth="1"/>
    <col min="15106" max="15106" width="19.140625" customWidth="1"/>
    <col min="15107" max="15107" width="11.5703125" customWidth="1"/>
    <col min="15108" max="15108" width="19" customWidth="1"/>
    <col min="15109" max="15109" width="22" customWidth="1"/>
    <col min="15110" max="15110" width="11.7109375" customWidth="1"/>
    <col min="15111" max="15111" width="11.85546875" customWidth="1"/>
    <col min="15113" max="15113" width="12.85546875" customWidth="1"/>
    <col min="15114" max="15114" width="10.42578125" customWidth="1"/>
    <col min="15361" max="15361" width="10.85546875" customWidth="1"/>
    <col min="15362" max="15362" width="19.140625" customWidth="1"/>
    <col min="15363" max="15363" width="11.5703125" customWidth="1"/>
    <col min="15364" max="15364" width="19" customWidth="1"/>
    <col min="15365" max="15365" width="22" customWidth="1"/>
    <col min="15366" max="15366" width="11.7109375" customWidth="1"/>
    <col min="15367" max="15367" width="11.85546875" customWidth="1"/>
    <col min="15369" max="15369" width="12.85546875" customWidth="1"/>
    <col min="15370" max="15370" width="10.42578125" customWidth="1"/>
    <col min="15617" max="15617" width="10.85546875" customWidth="1"/>
    <col min="15618" max="15618" width="19.140625" customWidth="1"/>
    <col min="15619" max="15619" width="11.5703125" customWidth="1"/>
    <col min="15620" max="15620" width="19" customWidth="1"/>
    <col min="15621" max="15621" width="22" customWidth="1"/>
    <col min="15622" max="15622" width="11.7109375" customWidth="1"/>
    <col min="15623" max="15623" width="11.85546875" customWidth="1"/>
    <col min="15625" max="15625" width="12.85546875" customWidth="1"/>
    <col min="15626" max="15626" width="10.42578125" customWidth="1"/>
    <col min="15873" max="15873" width="10.85546875" customWidth="1"/>
    <col min="15874" max="15874" width="19.140625" customWidth="1"/>
    <col min="15875" max="15875" width="11.5703125" customWidth="1"/>
    <col min="15876" max="15876" width="19" customWidth="1"/>
    <col min="15877" max="15877" width="22" customWidth="1"/>
    <col min="15878" max="15878" width="11.7109375" customWidth="1"/>
    <col min="15879" max="15879" width="11.85546875" customWidth="1"/>
    <col min="15881" max="15881" width="12.85546875" customWidth="1"/>
    <col min="15882" max="15882" width="10.42578125" customWidth="1"/>
    <col min="16129" max="16129" width="10.85546875" customWidth="1"/>
    <col min="16130" max="16130" width="19.140625" customWidth="1"/>
    <col min="16131" max="16131" width="11.5703125" customWidth="1"/>
    <col min="16132" max="16132" width="19" customWidth="1"/>
    <col min="16133" max="16133" width="22" customWidth="1"/>
    <col min="16134" max="16134" width="11.7109375" customWidth="1"/>
    <col min="16135" max="16135" width="11.85546875" customWidth="1"/>
    <col min="16137" max="16137" width="12.85546875" customWidth="1"/>
    <col min="16138" max="16138" width="10.42578125" customWidth="1"/>
  </cols>
  <sheetData>
    <row r="1" spans="1:10" ht="18" x14ac:dyDescent="0.25">
      <c r="A1" s="1" t="s">
        <v>0</v>
      </c>
    </row>
    <row r="2" spans="1:10" ht="15.75" thickBot="1" x14ac:dyDescent="0.3"/>
    <row r="3" spans="1:10" ht="15.75" thickBot="1" x14ac:dyDescent="0.3">
      <c r="A3" s="2"/>
      <c r="B3" s="3"/>
      <c r="C3" s="4" t="s">
        <v>1</v>
      </c>
      <c r="D3" s="2"/>
      <c r="E3" s="3"/>
      <c r="F3" s="3" t="s">
        <v>2</v>
      </c>
      <c r="G3" s="5" t="s">
        <v>3</v>
      </c>
    </row>
    <row r="4" spans="1:10" x14ac:dyDescent="0.25">
      <c r="A4" s="6" t="s">
        <v>4</v>
      </c>
      <c r="B4" s="7" t="s">
        <v>5</v>
      </c>
      <c r="C4" s="8">
        <v>1042161</v>
      </c>
      <c r="D4" s="9" t="s">
        <v>6</v>
      </c>
      <c r="E4" s="7" t="s">
        <v>7</v>
      </c>
      <c r="F4" s="10">
        <v>163987.70000000001</v>
      </c>
      <c r="G4" s="11"/>
      <c r="I4" s="12"/>
      <c r="J4" s="12"/>
    </row>
    <row r="5" spans="1:10" x14ac:dyDescent="0.25">
      <c r="A5" s="13"/>
      <c r="B5" s="14" t="s">
        <v>8</v>
      </c>
      <c r="C5" s="15"/>
      <c r="D5" s="16"/>
      <c r="E5" s="17" t="s">
        <v>9</v>
      </c>
      <c r="F5" s="18">
        <v>81433.8</v>
      </c>
      <c r="G5" s="19"/>
      <c r="I5" s="12"/>
      <c r="J5" s="12"/>
    </row>
    <row r="6" spans="1:10" x14ac:dyDescent="0.25">
      <c r="A6" s="13"/>
      <c r="B6" s="17"/>
      <c r="C6" s="15"/>
      <c r="D6" s="16"/>
      <c r="E6" s="17" t="s">
        <v>10</v>
      </c>
      <c r="F6" s="18">
        <v>231067.2</v>
      </c>
      <c r="G6" s="19"/>
      <c r="I6" s="12"/>
      <c r="J6" s="12"/>
    </row>
    <row r="7" spans="1:10" x14ac:dyDescent="0.25">
      <c r="A7" s="20"/>
      <c r="C7" s="21"/>
      <c r="D7" s="20"/>
      <c r="E7" s="14" t="s">
        <v>11</v>
      </c>
      <c r="F7" s="22">
        <v>440609.05</v>
      </c>
      <c r="G7" s="23"/>
      <c r="I7" s="12"/>
      <c r="J7" s="12"/>
    </row>
    <row r="8" spans="1:10" x14ac:dyDescent="0.25">
      <c r="A8" s="20"/>
      <c r="B8" s="14"/>
      <c r="C8" s="21"/>
      <c r="D8" s="20"/>
      <c r="E8" s="14" t="s">
        <v>12</v>
      </c>
      <c r="F8" s="24">
        <f>SUM(F4:F7)</f>
        <v>917097.75</v>
      </c>
      <c r="G8" s="25"/>
      <c r="I8" s="12"/>
      <c r="J8" s="12"/>
    </row>
    <row r="9" spans="1:10" x14ac:dyDescent="0.25">
      <c r="A9" s="26"/>
      <c r="B9" s="27"/>
      <c r="C9" s="28"/>
      <c r="D9" s="26"/>
      <c r="E9" s="27" t="s">
        <v>13</v>
      </c>
      <c r="F9" s="29">
        <v>800</v>
      </c>
      <c r="G9" s="30"/>
      <c r="I9" s="12"/>
      <c r="J9" s="12"/>
    </row>
    <row r="10" spans="1:10" ht="15.75" thickBot="1" x14ac:dyDescent="0.3">
      <c r="A10" s="26"/>
      <c r="B10" s="31"/>
      <c r="C10" s="28"/>
      <c r="D10" s="32" t="s">
        <v>14</v>
      </c>
      <c r="E10" s="27" t="s">
        <v>15</v>
      </c>
      <c r="F10" s="29">
        <v>4362.2</v>
      </c>
      <c r="G10" s="30">
        <f>C4-F8-F10-F9</f>
        <v>119901.05</v>
      </c>
      <c r="I10" s="12"/>
      <c r="J10" s="12"/>
    </row>
    <row r="11" spans="1:10" x14ac:dyDescent="0.25">
      <c r="A11" s="33" t="s">
        <v>16</v>
      </c>
      <c r="B11" s="34" t="s">
        <v>17</v>
      </c>
      <c r="C11" s="35">
        <v>290630.5</v>
      </c>
      <c r="D11" s="36" t="s">
        <v>6</v>
      </c>
      <c r="E11" s="37" t="s">
        <v>18</v>
      </c>
      <c r="F11" s="38">
        <v>134550</v>
      </c>
      <c r="G11" s="39"/>
      <c r="H11" s="40"/>
      <c r="I11" s="12"/>
      <c r="J11" s="41"/>
    </row>
    <row r="12" spans="1:10" x14ac:dyDescent="0.25">
      <c r="A12" s="42"/>
      <c r="B12" s="43" t="s">
        <v>19</v>
      </c>
      <c r="C12" s="44">
        <v>5544</v>
      </c>
      <c r="D12" s="45" t="s">
        <v>6</v>
      </c>
      <c r="E12" s="46" t="s">
        <v>20</v>
      </c>
      <c r="F12" s="22">
        <v>71760</v>
      </c>
      <c r="G12" s="25"/>
      <c r="I12" s="12"/>
      <c r="J12" s="47"/>
    </row>
    <row r="13" spans="1:10" x14ac:dyDescent="0.25">
      <c r="A13" s="42"/>
      <c r="B13" s="43" t="s">
        <v>21</v>
      </c>
      <c r="C13" s="44">
        <v>35352</v>
      </c>
      <c r="D13" s="45" t="s">
        <v>6</v>
      </c>
      <c r="E13" s="14" t="s">
        <v>22</v>
      </c>
      <c r="F13" s="22">
        <v>11132</v>
      </c>
      <c r="G13" s="25"/>
      <c r="I13" s="12"/>
      <c r="J13" s="47"/>
    </row>
    <row r="14" spans="1:10" x14ac:dyDescent="0.25">
      <c r="A14" s="42"/>
      <c r="B14" s="43" t="s">
        <v>23</v>
      </c>
      <c r="C14" s="44">
        <v>2681.45</v>
      </c>
      <c r="D14" s="45" t="s">
        <v>6</v>
      </c>
      <c r="E14" s="14" t="s">
        <v>24</v>
      </c>
      <c r="F14" s="22">
        <v>12213.74</v>
      </c>
      <c r="G14" s="25"/>
      <c r="I14" s="12"/>
      <c r="J14" s="47"/>
    </row>
    <row r="15" spans="1:10" x14ac:dyDescent="0.25">
      <c r="A15" s="42"/>
      <c r="B15" s="14" t="s">
        <v>25</v>
      </c>
      <c r="C15" s="44">
        <v>350</v>
      </c>
      <c r="D15" s="45" t="s">
        <v>6</v>
      </c>
      <c r="E15" s="14" t="s">
        <v>26</v>
      </c>
      <c r="F15" s="22">
        <v>6795.36</v>
      </c>
      <c r="G15" s="25"/>
      <c r="I15" s="12"/>
      <c r="J15" s="47"/>
    </row>
    <row r="16" spans="1:10" x14ac:dyDescent="0.25">
      <c r="A16" s="42"/>
      <c r="C16" s="44"/>
      <c r="D16" s="45" t="s">
        <v>6</v>
      </c>
      <c r="E16" s="14" t="s">
        <v>27</v>
      </c>
      <c r="F16" s="22">
        <v>4140</v>
      </c>
      <c r="G16" s="25"/>
      <c r="I16" s="12"/>
      <c r="J16" s="47"/>
    </row>
    <row r="17" spans="1:10" x14ac:dyDescent="0.25">
      <c r="A17" s="42"/>
      <c r="B17" s="14"/>
      <c r="C17" s="44"/>
      <c r="D17" s="48" t="s">
        <v>28</v>
      </c>
      <c r="E17" s="14" t="s">
        <v>29</v>
      </c>
      <c r="F17" s="22">
        <v>2420</v>
      </c>
      <c r="G17" s="25"/>
      <c r="I17" s="12"/>
      <c r="J17" s="47"/>
    </row>
    <row r="18" spans="1:10" x14ac:dyDescent="0.25">
      <c r="A18" s="42"/>
      <c r="B18" s="14"/>
      <c r="C18" s="44"/>
      <c r="D18" s="48" t="s">
        <v>30</v>
      </c>
      <c r="E18" s="14" t="s">
        <v>31</v>
      </c>
      <c r="F18" s="22">
        <v>61057</v>
      </c>
      <c r="G18" s="25"/>
      <c r="I18" s="12"/>
      <c r="J18" s="47"/>
    </row>
    <row r="19" spans="1:10" x14ac:dyDescent="0.25">
      <c r="A19" s="42"/>
      <c r="B19" s="14"/>
      <c r="C19" s="44"/>
      <c r="D19" s="48" t="s">
        <v>32</v>
      </c>
      <c r="E19" s="14" t="s">
        <v>33</v>
      </c>
      <c r="F19" s="22">
        <v>686</v>
      </c>
      <c r="G19" s="25"/>
      <c r="I19" s="12"/>
      <c r="J19" s="47"/>
    </row>
    <row r="20" spans="1:10" x14ac:dyDescent="0.25">
      <c r="A20" s="42"/>
      <c r="B20" s="14"/>
      <c r="C20" s="44"/>
      <c r="D20" s="49" t="s">
        <v>34</v>
      </c>
      <c r="E20" s="50" t="s">
        <v>35</v>
      </c>
      <c r="F20" s="22">
        <v>53467</v>
      </c>
      <c r="G20" s="25"/>
      <c r="I20" s="12"/>
      <c r="J20" s="47"/>
    </row>
    <row r="21" spans="1:10" ht="15.75" thickBot="1" x14ac:dyDescent="0.3">
      <c r="A21" s="51" t="s">
        <v>12</v>
      </c>
      <c r="B21" s="52"/>
      <c r="C21" s="53">
        <f>SUM(C11:C20)</f>
        <v>334557.95</v>
      </c>
      <c r="D21" s="54"/>
      <c r="E21" s="55" t="s">
        <v>12</v>
      </c>
      <c r="F21" s="56">
        <f>SUM(F11:F20)</f>
        <v>358221.1</v>
      </c>
      <c r="G21" s="57">
        <f>C11+C12+C13+C14+C15+C16-F21</f>
        <v>-23663.149999999965</v>
      </c>
      <c r="I21" s="12"/>
      <c r="J21" s="47"/>
    </row>
    <row r="22" spans="1:10" x14ac:dyDescent="0.25">
      <c r="A22" s="13" t="s">
        <v>36</v>
      </c>
      <c r="B22" s="58"/>
      <c r="C22" s="15">
        <v>0</v>
      </c>
      <c r="D22" s="36" t="s">
        <v>6</v>
      </c>
      <c r="E22" s="58" t="s">
        <v>37</v>
      </c>
      <c r="F22" s="18">
        <v>26478.67</v>
      </c>
      <c r="G22" s="19"/>
      <c r="I22" s="12"/>
      <c r="J22" s="47"/>
    </row>
    <row r="23" spans="1:10" x14ac:dyDescent="0.25">
      <c r="A23" s="20"/>
      <c r="B23" s="14"/>
      <c r="C23" s="21"/>
      <c r="D23" s="45" t="s">
        <v>6</v>
      </c>
      <c r="E23" s="14" t="s">
        <v>38</v>
      </c>
      <c r="F23" s="22">
        <v>47071.8</v>
      </c>
      <c r="G23" s="23"/>
      <c r="I23" s="12"/>
      <c r="J23" s="47"/>
    </row>
    <row r="24" spans="1:10" x14ac:dyDescent="0.25">
      <c r="A24" s="20"/>
      <c r="B24" s="14"/>
      <c r="C24" s="21"/>
      <c r="D24" s="45" t="s">
        <v>6</v>
      </c>
      <c r="E24" s="14" t="s">
        <v>39</v>
      </c>
      <c r="F24" s="22">
        <v>28934</v>
      </c>
      <c r="G24" s="25"/>
      <c r="I24" s="12"/>
      <c r="J24" s="47"/>
    </row>
    <row r="25" spans="1:10" x14ac:dyDescent="0.25">
      <c r="A25" s="26"/>
      <c r="B25" s="31"/>
      <c r="C25" s="28"/>
      <c r="D25" s="45" t="s">
        <v>6</v>
      </c>
      <c r="E25" s="31" t="s">
        <v>40</v>
      </c>
      <c r="F25" s="29">
        <v>148500.65</v>
      </c>
      <c r="G25" s="25"/>
      <c r="I25" s="12"/>
      <c r="J25" s="47"/>
    </row>
    <row r="26" spans="1:10" x14ac:dyDescent="0.25">
      <c r="A26" s="26"/>
      <c r="B26" s="31"/>
      <c r="C26" s="28"/>
      <c r="D26" s="45" t="s">
        <v>6</v>
      </c>
      <c r="E26" s="31" t="s">
        <v>41</v>
      </c>
      <c r="F26" s="29">
        <v>6716</v>
      </c>
      <c r="G26" s="25"/>
      <c r="I26" s="12"/>
      <c r="J26" s="47"/>
    </row>
    <row r="27" spans="1:10" ht="15.75" thickBot="1" x14ac:dyDescent="0.3">
      <c r="A27" s="26"/>
      <c r="B27" s="31"/>
      <c r="C27" s="28"/>
      <c r="D27" s="26"/>
      <c r="E27" s="31" t="s">
        <v>12</v>
      </c>
      <c r="F27" s="59">
        <f>SUM(F22:F26)</f>
        <v>257701.12</v>
      </c>
      <c r="G27" s="30">
        <f>C22-F27</f>
        <v>-257701.12</v>
      </c>
      <c r="I27" s="12"/>
      <c r="J27" s="47"/>
    </row>
    <row r="28" spans="1:10" x14ac:dyDescent="0.25">
      <c r="A28" s="60" t="s">
        <v>42</v>
      </c>
      <c r="B28" s="37"/>
      <c r="C28" s="61">
        <v>0</v>
      </c>
      <c r="D28" s="62" t="s">
        <v>6</v>
      </c>
      <c r="E28" s="37" t="s">
        <v>11</v>
      </c>
      <c r="F28" s="38">
        <v>14696</v>
      </c>
      <c r="G28" s="63"/>
      <c r="I28" s="12"/>
      <c r="J28" s="47"/>
    </row>
    <row r="29" spans="1:10" x14ac:dyDescent="0.25">
      <c r="A29" s="64"/>
      <c r="B29" s="65"/>
      <c r="C29" s="66"/>
      <c r="D29" s="67" t="s">
        <v>43</v>
      </c>
      <c r="E29" s="65" t="s">
        <v>44</v>
      </c>
      <c r="F29" s="66">
        <v>13395</v>
      </c>
      <c r="G29" s="68"/>
      <c r="I29" s="12"/>
      <c r="J29" s="47"/>
    </row>
    <row r="30" spans="1:10" x14ac:dyDescent="0.25">
      <c r="A30" s="64"/>
      <c r="B30" s="65"/>
      <c r="C30" s="66"/>
      <c r="D30" s="67" t="s">
        <v>43</v>
      </c>
      <c r="E30" s="65" t="s">
        <v>45</v>
      </c>
      <c r="F30" s="66">
        <v>17317</v>
      </c>
      <c r="G30" s="68"/>
      <c r="I30" s="12"/>
      <c r="J30" s="47"/>
    </row>
    <row r="31" spans="1:10" x14ac:dyDescent="0.25">
      <c r="A31" s="69"/>
      <c r="B31" s="70"/>
      <c r="C31" s="71"/>
      <c r="D31" s="72" t="s">
        <v>46</v>
      </c>
      <c r="E31" s="70" t="s">
        <v>47</v>
      </c>
      <c r="F31" s="73">
        <v>13528</v>
      </c>
      <c r="G31" s="74"/>
      <c r="I31" s="12"/>
      <c r="J31" s="47"/>
    </row>
    <row r="32" spans="1:10" ht="15.75" thickBot="1" x14ac:dyDescent="0.3">
      <c r="A32" s="75"/>
      <c r="B32" s="76"/>
      <c r="C32" s="77"/>
      <c r="D32" s="75"/>
      <c r="E32" s="76" t="s">
        <v>12</v>
      </c>
      <c r="F32" s="78">
        <f>SUM(F28:F31)</f>
        <v>58936</v>
      </c>
      <c r="G32" s="79">
        <f>C28-F32</f>
        <v>-58936</v>
      </c>
      <c r="I32" s="12"/>
      <c r="J32" s="47"/>
    </row>
    <row r="33" spans="1:10" x14ac:dyDescent="0.25">
      <c r="A33" s="60" t="s">
        <v>48</v>
      </c>
      <c r="B33" s="37"/>
      <c r="C33" s="61">
        <v>0</v>
      </c>
      <c r="D33" s="62" t="s">
        <v>6</v>
      </c>
      <c r="E33" s="37" t="s">
        <v>49</v>
      </c>
      <c r="F33" s="38">
        <v>23460</v>
      </c>
      <c r="G33" s="39"/>
      <c r="I33" s="12"/>
      <c r="J33" s="47"/>
    </row>
    <row r="34" spans="1:10" ht="15.75" thickBot="1" x14ac:dyDescent="0.3">
      <c r="A34" s="80"/>
      <c r="B34" s="55"/>
      <c r="C34" s="81"/>
      <c r="D34" s="54"/>
      <c r="E34" s="82" t="s">
        <v>12</v>
      </c>
      <c r="F34" s="56">
        <f>SUM(F33:F33)</f>
        <v>23460</v>
      </c>
      <c r="G34" s="57">
        <f>C34-F33</f>
        <v>-23460</v>
      </c>
      <c r="I34" s="12"/>
      <c r="J34" s="47"/>
    </row>
    <row r="35" spans="1:10" x14ac:dyDescent="0.25">
      <c r="A35" s="13" t="s">
        <v>50</v>
      </c>
      <c r="B35" s="58" t="s">
        <v>51</v>
      </c>
      <c r="C35" s="15">
        <v>1281</v>
      </c>
      <c r="D35" s="83" t="s">
        <v>52</v>
      </c>
      <c r="E35" s="70" t="s">
        <v>53</v>
      </c>
      <c r="F35" s="73">
        <v>6479</v>
      </c>
      <c r="G35" s="19"/>
      <c r="I35" s="12"/>
      <c r="J35" s="47"/>
    </row>
    <row r="36" spans="1:10" x14ac:dyDescent="0.25">
      <c r="A36" s="13" t="s">
        <v>54</v>
      </c>
      <c r="B36" s="58"/>
      <c r="C36" s="15"/>
      <c r="D36" s="20" t="s">
        <v>52</v>
      </c>
      <c r="E36" s="14" t="s">
        <v>55</v>
      </c>
      <c r="F36" s="22">
        <v>19308</v>
      </c>
      <c r="G36" s="19"/>
      <c r="I36" s="12"/>
      <c r="J36" s="47"/>
    </row>
    <row r="37" spans="1:10" x14ac:dyDescent="0.25">
      <c r="A37" s="20"/>
      <c r="B37" s="14"/>
      <c r="C37" s="21"/>
      <c r="D37" s="20" t="s">
        <v>56</v>
      </c>
      <c r="E37" s="14" t="s">
        <v>57</v>
      </c>
      <c r="F37" s="22">
        <v>63522</v>
      </c>
      <c r="G37" s="23"/>
      <c r="I37" s="12"/>
      <c r="J37" s="47"/>
    </row>
    <row r="38" spans="1:10" x14ac:dyDescent="0.25">
      <c r="A38" s="26"/>
      <c r="B38" s="31"/>
      <c r="C38" s="28"/>
      <c r="D38" s="32" t="s">
        <v>58</v>
      </c>
      <c r="E38" s="14" t="s">
        <v>11</v>
      </c>
      <c r="F38" s="22">
        <v>5268</v>
      </c>
      <c r="G38" s="84"/>
      <c r="I38" s="85"/>
      <c r="J38" s="86"/>
    </row>
    <row r="39" spans="1:10" x14ac:dyDescent="0.25">
      <c r="A39" s="26"/>
      <c r="B39" s="31"/>
      <c r="C39" s="28"/>
      <c r="D39" s="20" t="s">
        <v>59</v>
      </c>
      <c r="E39" s="43" t="s">
        <v>60</v>
      </c>
      <c r="F39" s="22">
        <v>7950</v>
      </c>
      <c r="G39" s="84"/>
      <c r="I39" s="86"/>
      <c r="J39" s="86"/>
    </row>
    <row r="40" spans="1:10" x14ac:dyDescent="0.25">
      <c r="A40" s="26"/>
      <c r="B40" s="31"/>
      <c r="C40" s="28"/>
      <c r="D40" s="26" t="s">
        <v>61</v>
      </c>
      <c r="E40" s="31" t="s">
        <v>62</v>
      </c>
      <c r="F40" s="29">
        <v>2420</v>
      </c>
      <c r="G40" s="84"/>
    </row>
    <row r="41" spans="1:10" x14ac:dyDescent="0.25">
      <c r="A41" s="26"/>
      <c r="B41" s="31"/>
      <c r="C41" s="28"/>
      <c r="D41" s="26" t="s">
        <v>28</v>
      </c>
      <c r="E41" s="31" t="s">
        <v>63</v>
      </c>
      <c r="F41" s="29">
        <v>2420</v>
      </c>
      <c r="G41" s="84"/>
    </row>
    <row r="42" spans="1:10" x14ac:dyDescent="0.25">
      <c r="A42" s="26"/>
      <c r="B42" s="31"/>
      <c r="C42" s="28"/>
      <c r="D42" s="26" t="s">
        <v>64</v>
      </c>
      <c r="E42" s="31" t="s">
        <v>65</v>
      </c>
      <c r="F42" s="29">
        <v>10727</v>
      </c>
      <c r="G42" s="84"/>
    </row>
    <row r="43" spans="1:10" ht="15.75" thickBot="1" x14ac:dyDescent="0.3">
      <c r="A43" s="87"/>
      <c r="B43" s="88"/>
      <c r="C43" s="89">
        <f>C35</f>
        <v>1281</v>
      </c>
      <c r="D43" s="87"/>
      <c r="E43" s="88" t="s">
        <v>66</v>
      </c>
      <c r="F43" s="90">
        <f>SUM(F35:F42)</f>
        <v>118094</v>
      </c>
      <c r="G43" s="91">
        <f>C35-F43</f>
        <v>-116813</v>
      </c>
    </row>
    <row r="44" spans="1:10" ht="15.75" thickBot="1" x14ac:dyDescent="0.3">
      <c r="A44" s="80" t="s">
        <v>3</v>
      </c>
      <c r="B44" s="82"/>
      <c r="C44" s="92">
        <f>SUM(C4:C43)-C21-C43</f>
        <v>1377999.95</v>
      </c>
      <c r="D44" s="93"/>
      <c r="E44" s="82"/>
      <c r="F44" s="94">
        <f>SUM(F4:F43)-F8-F21-F27-F32-F34-F43</f>
        <v>1738672.1699999995</v>
      </c>
      <c r="G44" s="57">
        <f>SUM(G10:G43)</f>
        <v>-360672.22</v>
      </c>
    </row>
    <row r="45" spans="1:10" x14ac:dyDescent="0.25">
      <c r="C45" s="95"/>
      <c r="F45" s="96"/>
      <c r="G45" s="96"/>
    </row>
    <row r="46" spans="1:10" x14ac:dyDescent="0.25">
      <c r="C46" s="95"/>
      <c r="F46" s="96"/>
      <c r="G46" s="96"/>
    </row>
    <row r="47" spans="1:10" x14ac:dyDescent="0.25">
      <c r="C47" s="95"/>
      <c r="F47" s="96"/>
      <c r="G47" s="96"/>
    </row>
    <row r="48" spans="1:10" x14ac:dyDescent="0.25">
      <c r="C48" s="95"/>
      <c r="F48" s="96"/>
      <c r="G48" s="96"/>
    </row>
    <row r="49" spans="3:7" x14ac:dyDescent="0.25">
      <c r="C49" s="95"/>
      <c r="F49" s="96"/>
      <c r="G49" s="96"/>
    </row>
    <row r="50" spans="3:7" x14ac:dyDescent="0.25">
      <c r="C50" s="95"/>
      <c r="F50" s="96"/>
      <c r="G50" s="96"/>
    </row>
    <row r="51" spans="3:7" x14ac:dyDescent="0.25">
      <c r="C51" s="95"/>
      <c r="F51" s="96"/>
      <c r="G51" s="96"/>
    </row>
    <row r="52" spans="3:7" x14ac:dyDescent="0.25">
      <c r="C52" s="95"/>
      <c r="F52" s="96"/>
      <c r="G52" s="96"/>
    </row>
    <row r="53" spans="3:7" x14ac:dyDescent="0.25">
      <c r="F53" s="96"/>
      <c r="G53" s="96"/>
    </row>
    <row r="54" spans="3:7" x14ac:dyDescent="0.25">
      <c r="F54" s="96"/>
      <c r="G54" s="9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sqref="A1:XFD1048576"/>
    </sheetView>
  </sheetViews>
  <sheetFormatPr defaultRowHeight="15" x14ac:dyDescent="0.25"/>
  <cols>
    <col min="1" max="1" width="10.140625" customWidth="1"/>
    <col min="2" max="2" width="42.28515625" customWidth="1"/>
    <col min="3" max="3" width="8.140625" customWidth="1"/>
    <col min="4" max="4" width="9.42578125" customWidth="1"/>
    <col min="5" max="5" width="10.42578125" customWidth="1"/>
    <col min="12" max="12" width="9.7109375" customWidth="1"/>
    <col min="14" max="14" width="9.140625" customWidth="1"/>
    <col min="257" max="257" width="10.140625" customWidth="1"/>
    <col min="258" max="258" width="42.28515625" customWidth="1"/>
    <col min="259" max="259" width="8.140625" customWidth="1"/>
    <col min="260" max="260" width="9.42578125" customWidth="1"/>
    <col min="261" max="261" width="10.42578125" customWidth="1"/>
    <col min="268" max="268" width="9.7109375" customWidth="1"/>
    <col min="270" max="270" width="9.140625" customWidth="1"/>
    <col min="513" max="513" width="10.140625" customWidth="1"/>
    <col min="514" max="514" width="42.28515625" customWidth="1"/>
    <col min="515" max="515" width="8.140625" customWidth="1"/>
    <col min="516" max="516" width="9.42578125" customWidth="1"/>
    <col min="517" max="517" width="10.42578125" customWidth="1"/>
    <col min="524" max="524" width="9.7109375" customWidth="1"/>
    <col min="526" max="526" width="9.140625" customWidth="1"/>
    <col min="769" max="769" width="10.140625" customWidth="1"/>
    <col min="770" max="770" width="42.28515625" customWidth="1"/>
    <col min="771" max="771" width="8.140625" customWidth="1"/>
    <col min="772" max="772" width="9.42578125" customWidth="1"/>
    <col min="773" max="773" width="10.42578125" customWidth="1"/>
    <col min="780" max="780" width="9.7109375" customWidth="1"/>
    <col min="782" max="782" width="9.140625" customWidth="1"/>
    <col min="1025" max="1025" width="10.140625" customWidth="1"/>
    <col min="1026" max="1026" width="42.28515625" customWidth="1"/>
    <col min="1027" max="1027" width="8.140625" customWidth="1"/>
    <col min="1028" max="1028" width="9.42578125" customWidth="1"/>
    <col min="1029" max="1029" width="10.42578125" customWidth="1"/>
    <col min="1036" max="1036" width="9.7109375" customWidth="1"/>
    <col min="1038" max="1038" width="9.140625" customWidth="1"/>
    <col min="1281" max="1281" width="10.140625" customWidth="1"/>
    <col min="1282" max="1282" width="42.28515625" customWidth="1"/>
    <col min="1283" max="1283" width="8.140625" customWidth="1"/>
    <col min="1284" max="1284" width="9.42578125" customWidth="1"/>
    <col min="1285" max="1285" width="10.42578125" customWidth="1"/>
    <col min="1292" max="1292" width="9.7109375" customWidth="1"/>
    <col min="1294" max="1294" width="9.140625" customWidth="1"/>
    <col min="1537" max="1537" width="10.140625" customWidth="1"/>
    <col min="1538" max="1538" width="42.28515625" customWidth="1"/>
    <col min="1539" max="1539" width="8.140625" customWidth="1"/>
    <col min="1540" max="1540" width="9.42578125" customWidth="1"/>
    <col min="1541" max="1541" width="10.42578125" customWidth="1"/>
    <col min="1548" max="1548" width="9.7109375" customWidth="1"/>
    <col min="1550" max="1550" width="9.140625" customWidth="1"/>
    <col min="1793" max="1793" width="10.140625" customWidth="1"/>
    <col min="1794" max="1794" width="42.28515625" customWidth="1"/>
    <col min="1795" max="1795" width="8.140625" customWidth="1"/>
    <col min="1796" max="1796" width="9.42578125" customWidth="1"/>
    <col min="1797" max="1797" width="10.42578125" customWidth="1"/>
    <col min="1804" max="1804" width="9.7109375" customWidth="1"/>
    <col min="1806" max="1806" width="9.140625" customWidth="1"/>
    <col min="2049" max="2049" width="10.140625" customWidth="1"/>
    <col min="2050" max="2050" width="42.28515625" customWidth="1"/>
    <col min="2051" max="2051" width="8.140625" customWidth="1"/>
    <col min="2052" max="2052" width="9.42578125" customWidth="1"/>
    <col min="2053" max="2053" width="10.42578125" customWidth="1"/>
    <col min="2060" max="2060" width="9.7109375" customWidth="1"/>
    <col min="2062" max="2062" width="9.140625" customWidth="1"/>
    <col min="2305" max="2305" width="10.140625" customWidth="1"/>
    <col min="2306" max="2306" width="42.28515625" customWidth="1"/>
    <col min="2307" max="2307" width="8.140625" customWidth="1"/>
    <col min="2308" max="2308" width="9.42578125" customWidth="1"/>
    <col min="2309" max="2309" width="10.42578125" customWidth="1"/>
    <col min="2316" max="2316" width="9.7109375" customWidth="1"/>
    <col min="2318" max="2318" width="9.140625" customWidth="1"/>
    <col min="2561" max="2561" width="10.140625" customWidth="1"/>
    <col min="2562" max="2562" width="42.28515625" customWidth="1"/>
    <col min="2563" max="2563" width="8.140625" customWidth="1"/>
    <col min="2564" max="2564" width="9.42578125" customWidth="1"/>
    <col min="2565" max="2565" width="10.42578125" customWidth="1"/>
    <col min="2572" max="2572" width="9.7109375" customWidth="1"/>
    <col min="2574" max="2574" width="9.140625" customWidth="1"/>
    <col min="2817" max="2817" width="10.140625" customWidth="1"/>
    <col min="2818" max="2818" width="42.28515625" customWidth="1"/>
    <col min="2819" max="2819" width="8.140625" customWidth="1"/>
    <col min="2820" max="2820" width="9.42578125" customWidth="1"/>
    <col min="2821" max="2821" width="10.42578125" customWidth="1"/>
    <col min="2828" max="2828" width="9.7109375" customWidth="1"/>
    <col min="2830" max="2830" width="9.140625" customWidth="1"/>
    <col min="3073" max="3073" width="10.140625" customWidth="1"/>
    <col min="3074" max="3074" width="42.28515625" customWidth="1"/>
    <col min="3075" max="3075" width="8.140625" customWidth="1"/>
    <col min="3076" max="3076" width="9.42578125" customWidth="1"/>
    <col min="3077" max="3077" width="10.42578125" customWidth="1"/>
    <col min="3084" max="3084" width="9.7109375" customWidth="1"/>
    <col min="3086" max="3086" width="9.140625" customWidth="1"/>
    <col min="3329" max="3329" width="10.140625" customWidth="1"/>
    <col min="3330" max="3330" width="42.28515625" customWidth="1"/>
    <col min="3331" max="3331" width="8.140625" customWidth="1"/>
    <col min="3332" max="3332" width="9.42578125" customWidth="1"/>
    <col min="3333" max="3333" width="10.42578125" customWidth="1"/>
    <col min="3340" max="3340" width="9.7109375" customWidth="1"/>
    <col min="3342" max="3342" width="9.140625" customWidth="1"/>
    <col min="3585" max="3585" width="10.140625" customWidth="1"/>
    <col min="3586" max="3586" width="42.28515625" customWidth="1"/>
    <col min="3587" max="3587" width="8.140625" customWidth="1"/>
    <col min="3588" max="3588" width="9.42578125" customWidth="1"/>
    <col min="3589" max="3589" width="10.42578125" customWidth="1"/>
    <col min="3596" max="3596" width="9.7109375" customWidth="1"/>
    <col min="3598" max="3598" width="9.140625" customWidth="1"/>
    <col min="3841" max="3841" width="10.140625" customWidth="1"/>
    <col min="3842" max="3842" width="42.28515625" customWidth="1"/>
    <col min="3843" max="3843" width="8.140625" customWidth="1"/>
    <col min="3844" max="3844" width="9.42578125" customWidth="1"/>
    <col min="3845" max="3845" width="10.42578125" customWidth="1"/>
    <col min="3852" max="3852" width="9.7109375" customWidth="1"/>
    <col min="3854" max="3854" width="9.140625" customWidth="1"/>
    <col min="4097" max="4097" width="10.140625" customWidth="1"/>
    <col min="4098" max="4098" width="42.28515625" customWidth="1"/>
    <col min="4099" max="4099" width="8.140625" customWidth="1"/>
    <col min="4100" max="4100" width="9.42578125" customWidth="1"/>
    <col min="4101" max="4101" width="10.42578125" customWidth="1"/>
    <col min="4108" max="4108" width="9.7109375" customWidth="1"/>
    <col min="4110" max="4110" width="9.140625" customWidth="1"/>
    <col min="4353" max="4353" width="10.140625" customWidth="1"/>
    <col min="4354" max="4354" width="42.28515625" customWidth="1"/>
    <col min="4355" max="4355" width="8.140625" customWidth="1"/>
    <col min="4356" max="4356" width="9.42578125" customWidth="1"/>
    <col min="4357" max="4357" width="10.42578125" customWidth="1"/>
    <col min="4364" max="4364" width="9.7109375" customWidth="1"/>
    <col min="4366" max="4366" width="9.140625" customWidth="1"/>
    <col min="4609" max="4609" width="10.140625" customWidth="1"/>
    <col min="4610" max="4610" width="42.28515625" customWidth="1"/>
    <col min="4611" max="4611" width="8.140625" customWidth="1"/>
    <col min="4612" max="4612" width="9.42578125" customWidth="1"/>
    <col min="4613" max="4613" width="10.42578125" customWidth="1"/>
    <col min="4620" max="4620" width="9.7109375" customWidth="1"/>
    <col min="4622" max="4622" width="9.140625" customWidth="1"/>
    <col min="4865" max="4865" width="10.140625" customWidth="1"/>
    <col min="4866" max="4866" width="42.28515625" customWidth="1"/>
    <col min="4867" max="4867" width="8.140625" customWidth="1"/>
    <col min="4868" max="4868" width="9.42578125" customWidth="1"/>
    <col min="4869" max="4869" width="10.42578125" customWidth="1"/>
    <col min="4876" max="4876" width="9.7109375" customWidth="1"/>
    <col min="4878" max="4878" width="9.140625" customWidth="1"/>
    <col min="5121" max="5121" width="10.140625" customWidth="1"/>
    <col min="5122" max="5122" width="42.28515625" customWidth="1"/>
    <col min="5123" max="5123" width="8.140625" customWidth="1"/>
    <col min="5124" max="5124" width="9.42578125" customWidth="1"/>
    <col min="5125" max="5125" width="10.42578125" customWidth="1"/>
    <col min="5132" max="5132" width="9.7109375" customWidth="1"/>
    <col min="5134" max="5134" width="9.140625" customWidth="1"/>
    <col min="5377" max="5377" width="10.140625" customWidth="1"/>
    <col min="5378" max="5378" width="42.28515625" customWidth="1"/>
    <col min="5379" max="5379" width="8.140625" customWidth="1"/>
    <col min="5380" max="5380" width="9.42578125" customWidth="1"/>
    <col min="5381" max="5381" width="10.42578125" customWidth="1"/>
    <col min="5388" max="5388" width="9.7109375" customWidth="1"/>
    <col min="5390" max="5390" width="9.140625" customWidth="1"/>
    <col min="5633" max="5633" width="10.140625" customWidth="1"/>
    <col min="5634" max="5634" width="42.28515625" customWidth="1"/>
    <col min="5635" max="5635" width="8.140625" customWidth="1"/>
    <col min="5636" max="5636" width="9.42578125" customWidth="1"/>
    <col min="5637" max="5637" width="10.42578125" customWidth="1"/>
    <col min="5644" max="5644" width="9.7109375" customWidth="1"/>
    <col min="5646" max="5646" width="9.140625" customWidth="1"/>
    <col min="5889" max="5889" width="10.140625" customWidth="1"/>
    <col min="5890" max="5890" width="42.28515625" customWidth="1"/>
    <col min="5891" max="5891" width="8.140625" customWidth="1"/>
    <col min="5892" max="5892" width="9.42578125" customWidth="1"/>
    <col min="5893" max="5893" width="10.42578125" customWidth="1"/>
    <col min="5900" max="5900" width="9.7109375" customWidth="1"/>
    <col min="5902" max="5902" width="9.140625" customWidth="1"/>
    <col min="6145" max="6145" width="10.140625" customWidth="1"/>
    <col min="6146" max="6146" width="42.28515625" customWidth="1"/>
    <col min="6147" max="6147" width="8.140625" customWidth="1"/>
    <col min="6148" max="6148" width="9.42578125" customWidth="1"/>
    <col min="6149" max="6149" width="10.42578125" customWidth="1"/>
    <col min="6156" max="6156" width="9.7109375" customWidth="1"/>
    <col min="6158" max="6158" width="9.140625" customWidth="1"/>
    <col min="6401" max="6401" width="10.140625" customWidth="1"/>
    <col min="6402" max="6402" width="42.28515625" customWidth="1"/>
    <col min="6403" max="6403" width="8.140625" customWidth="1"/>
    <col min="6404" max="6404" width="9.42578125" customWidth="1"/>
    <col min="6405" max="6405" width="10.42578125" customWidth="1"/>
    <col min="6412" max="6412" width="9.7109375" customWidth="1"/>
    <col min="6414" max="6414" width="9.140625" customWidth="1"/>
    <col min="6657" max="6657" width="10.140625" customWidth="1"/>
    <col min="6658" max="6658" width="42.28515625" customWidth="1"/>
    <col min="6659" max="6659" width="8.140625" customWidth="1"/>
    <col min="6660" max="6660" width="9.42578125" customWidth="1"/>
    <col min="6661" max="6661" width="10.42578125" customWidth="1"/>
    <col min="6668" max="6668" width="9.7109375" customWidth="1"/>
    <col min="6670" max="6670" width="9.140625" customWidth="1"/>
    <col min="6913" max="6913" width="10.140625" customWidth="1"/>
    <col min="6914" max="6914" width="42.28515625" customWidth="1"/>
    <col min="6915" max="6915" width="8.140625" customWidth="1"/>
    <col min="6916" max="6916" width="9.42578125" customWidth="1"/>
    <col min="6917" max="6917" width="10.42578125" customWidth="1"/>
    <col min="6924" max="6924" width="9.7109375" customWidth="1"/>
    <col min="6926" max="6926" width="9.140625" customWidth="1"/>
    <col min="7169" max="7169" width="10.140625" customWidth="1"/>
    <col min="7170" max="7170" width="42.28515625" customWidth="1"/>
    <col min="7171" max="7171" width="8.140625" customWidth="1"/>
    <col min="7172" max="7172" width="9.42578125" customWidth="1"/>
    <col min="7173" max="7173" width="10.42578125" customWidth="1"/>
    <col min="7180" max="7180" width="9.7109375" customWidth="1"/>
    <col min="7182" max="7182" width="9.140625" customWidth="1"/>
    <col min="7425" max="7425" width="10.140625" customWidth="1"/>
    <col min="7426" max="7426" width="42.28515625" customWidth="1"/>
    <col min="7427" max="7427" width="8.140625" customWidth="1"/>
    <col min="7428" max="7428" width="9.42578125" customWidth="1"/>
    <col min="7429" max="7429" width="10.42578125" customWidth="1"/>
    <col min="7436" max="7436" width="9.7109375" customWidth="1"/>
    <col min="7438" max="7438" width="9.140625" customWidth="1"/>
    <col min="7681" max="7681" width="10.140625" customWidth="1"/>
    <col min="7682" max="7682" width="42.28515625" customWidth="1"/>
    <col min="7683" max="7683" width="8.140625" customWidth="1"/>
    <col min="7684" max="7684" width="9.42578125" customWidth="1"/>
    <col min="7685" max="7685" width="10.42578125" customWidth="1"/>
    <col min="7692" max="7692" width="9.7109375" customWidth="1"/>
    <col min="7694" max="7694" width="9.140625" customWidth="1"/>
    <col min="7937" max="7937" width="10.140625" customWidth="1"/>
    <col min="7938" max="7938" width="42.28515625" customWidth="1"/>
    <col min="7939" max="7939" width="8.140625" customWidth="1"/>
    <col min="7940" max="7940" width="9.42578125" customWidth="1"/>
    <col min="7941" max="7941" width="10.42578125" customWidth="1"/>
    <col min="7948" max="7948" width="9.7109375" customWidth="1"/>
    <col min="7950" max="7950" width="9.140625" customWidth="1"/>
    <col min="8193" max="8193" width="10.140625" customWidth="1"/>
    <col min="8194" max="8194" width="42.28515625" customWidth="1"/>
    <col min="8195" max="8195" width="8.140625" customWidth="1"/>
    <col min="8196" max="8196" width="9.42578125" customWidth="1"/>
    <col min="8197" max="8197" width="10.42578125" customWidth="1"/>
    <col min="8204" max="8204" width="9.7109375" customWidth="1"/>
    <col min="8206" max="8206" width="9.140625" customWidth="1"/>
    <col min="8449" max="8449" width="10.140625" customWidth="1"/>
    <col min="8450" max="8450" width="42.28515625" customWidth="1"/>
    <col min="8451" max="8451" width="8.140625" customWidth="1"/>
    <col min="8452" max="8452" width="9.42578125" customWidth="1"/>
    <col min="8453" max="8453" width="10.42578125" customWidth="1"/>
    <col min="8460" max="8460" width="9.7109375" customWidth="1"/>
    <col min="8462" max="8462" width="9.140625" customWidth="1"/>
    <col min="8705" max="8705" width="10.140625" customWidth="1"/>
    <col min="8706" max="8706" width="42.28515625" customWidth="1"/>
    <col min="8707" max="8707" width="8.140625" customWidth="1"/>
    <col min="8708" max="8708" width="9.42578125" customWidth="1"/>
    <col min="8709" max="8709" width="10.42578125" customWidth="1"/>
    <col min="8716" max="8716" width="9.7109375" customWidth="1"/>
    <col min="8718" max="8718" width="9.140625" customWidth="1"/>
    <col min="8961" max="8961" width="10.140625" customWidth="1"/>
    <col min="8962" max="8962" width="42.28515625" customWidth="1"/>
    <col min="8963" max="8963" width="8.140625" customWidth="1"/>
    <col min="8964" max="8964" width="9.42578125" customWidth="1"/>
    <col min="8965" max="8965" width="10.42578125" customWidth="1"/>
    <col min="8972" max="8972" width="9.7109375" customWidth="1"/>
    <col min="8974" max="8974" width="9.140625" customWidth="1"/>
    <col min="9217" max="9217" width="10.140625" customWidth="1"/>
    <col min="9218" max="9218" width="42.28515625" customWidth="1"/>
    <col min="9219" max="9219" width="8.140625" customWidth="1"/>
    <col min="9220" max="9220" width="9.42578125" customWidth="1"/>
    <col min="9221" max="9221" width="10.42578125" customWidth="1"/>
    <col min="9228" max="9228" width="9.7109375" customWidth="1"/>
    <col min="9230" max="9230" width="9.140625" customWidth="1"/>
    <col min="9473" max="9473" width="10.140625" customWidth="1"/>
    <col min="9474" max="9474" width="42.28515625" customWidth="1"/>
    <col min="9475" max="9475" width="8.140625" customWidth="1"/>
    <col min="9476" max="9476" width="9.42578125" customWidth="1"/>
    <col min="9477" max="9477" width="10.42578125" customWidth="1"/>
    <col min="9484" max="9484" width="9.7109375" customWidth="1"/>
    <col min="9486" max="9486" width="9.140625" customWidth="1"/>
    <col min="9729" max="9729" width="10.140625" customWidth="1"/>
    <col min="9730" max="9730" width="42.28515625" customWidth="1"/>
    <col min="9731" max="9731" width="8.140625" customWidth="1"/>
    <col min="9732" max="9732" width="9.42578125" customWidth="1"/>
    <col min="9733" max="9733" width="10.42578125" customWidth="1"/>
    <col min="9740" max="9740" width="9.7109375" customWidth="1"/>
    <col min="9742" max="9742" width="9.140625" customWidth="1"/>
    <col min="9985" max="9985" width="10.140625" customWidth="1"/>
    <col min="9986" max="9986" width="42.28515625" customWidth="1"/>
    <col min="9987" max="9987" width="8.140625" customWidth="1"/>
    <col min="9988" max="9988" width="9.42578125" customWidth="1"/>
    <col min="9989" max="9989" width="10.42578125" customWidth="1"/>
    <col min="9996" max="9996" width="9.7109375" customWidth="1"/>
    <col min="9998" max="9998" width="9.140625" customWidth="1"/>
    <col min="10241" max="10241" width="10.140625" customWidth="1"/>
    <col min="10242" max="10242" width="42.28515625" customWidth="1"/>
    <col min="10243" max="10243" width="8.140625" customWidth="1"/>
    <col min="10244" max="10244" width="9.42578125" customWidth="1"/>
    <col min="10245" max="10245" width="10.42578125" customWidth="1"/>
    <col min="10252" max="10252" width="9.7109375" customWidth="1"/>
    <col min="10254" max="10254" width="9.140625" customWidth="1"/>
    <col min="10497" max="10497" width="10.140625" customWidth="1"/>
    <col min="10498" max="10498" width="42.28515625" customWidth="1"/>
    <col min="10499" max="10499" width="8.140625" customWidth="1"/>
    <col min="10500" max="10500" width="9.42578125" customWidth="1"/>
    <col min="10501" max="10501" width="10.42578125" customWidth="1"/>
    <col min="10508" max="10508" width="9.7109375" customWidth="1"/>
    <col min="10510" max="10510" width="9.140625" customWidth="1"/>
    <col min="10753" max="10753" width="10.140625" customWidth="1"/>
    <col min="10754" max="10754" width="42.28515625" customWidth="1"/>
    <col min="10755" max="10755" width="8.140625" customWidth="1"/>
    <col min="10756" max="10756" width="9.42578125" customWidth="1"/>
    <col min="10757" max="10757" width="10.42578125" customWidth="1"/>
    <col min="10764" max="10764" width="9.7109375" customWidth="1"/>
    <col min="10766" max="10766" width="9.140625" customWidth="1"/>
    <col min="11009" max="11009" width="10.140625" customWidth="1"/>
    <col min="11010" max="11010" width="42.28515625" customWidth="1"/>
    <col min="11011" max="11011" width="8.140625" customWidth="1"/>
    <col min="11012" max="11012" width="9.42578125" customWidth="1"/>
    <col min="11013" max="11013" width="10.42578125" customWidth="1"/>
    <col min="11020" max="11020" width="9.7109375" customWidth="1"/>
    <col min="11022" max="11022" width="9.140625" customWidth="1"/>
    <col min="11265" max="11265" width="10.140625" customWidth="1"/>
    <col min="11266" max="11266" width="42.28515625" customWidth="1"/>
    <col min="11267" max="11267" width="8.140625" customWidth="1"/>
    <col min="11268" max="11268" width="9.42578125" customWidth="1"/>
    <col min="11269" max="11269" width="10.42578125" customWidth="1"/>
    <col min="11276" max="11276" width="9.7109375" customWidth="1"/>
    <col min="11278" max="11278" width="9.140625" customWidth="1"/>
    <col min="11521" max="11521" width="10.140625" customWidth="1"/>
    <col min="11522" max="11522" width="42.28515625" customWidth="1"/>
    <col min="11523" max="11523" width="8.140625" customWidth="1"/>
    <col min="11524" max="11524" width="9.42578125" customWidth="1"/>
    <col min="11525" max="11525" width="10.42578125" customWidth="1"/>
    <col min="11532" max="11532" width="9.7109375" customWidth="1"/>
    <col min="11534" max="11534" width="9.140625" customWidth="1"/>
    <col min="11777" max="11777" width="10.140625" customWidth="1"/>
    <col min="11778" max="11778" width="42.28515625" customWidth="1"/>
    <col min="11779" max="11779" width="8.140625" customWidth="1"/>
    <col min="11780" max="11780" width="9.42578125" customWidth="1"/>
    <col min="11781" max="11781" width="10.42578125" customWidth="1"/>
    <col min="11788" max="11788" width="9.7109375" customWidth="1"/>
    <col min="11790" max="11790" width="9.140625" customWidth="1"/>
    <col min="12033" max="12033" width="10.140625" customWidth="1"/>
    <col min="12034" max="12034" width="42.28515625" customWidth="1"/>
    <col min="12035" max="12035" width="8.140625" customWidth="1"/>
    <col min="12036" max="12036" width="9.42578125" customWidth="1"/>
    <col min="12037" max="12037" width="10.42578125" customWidth="1"/>
    <col min="12044" max="12044" width="9.7109375" customWidth="1"/>
    <col min="12046" max="12046" width="9.140625" customWidth="1"/>
    <col min="12289" max="12289" width="10.140625" customWidth="1"/>
    <col min="12290" max="12290" width="42.28515625" customWidth="1"/>
    <col min="12291" max="12291" width="8.140625" customWidth="1"/>
    <col min="12292" max="12292" width="9.42578125" customWidth="1"/>
    <col min="12293" max="12293" width="10.42578125" customWidth="1"/>
    <col min="12300" max="12300" width="9.7109375" customWidth="1"/>
    <col min="12302" max="12302" width="9.140625" customWidth="1"/>
    <col min="12545" max="12545" width="10.140625" customWidth="1"/>
    <col min="12546" max="12546" width="42.28515625" customWidth="1"/>
    <col min="12547" max="12547" width="8.140625" customWidth="1"/>
    <col min="12548" max="12548" width="9.42578125" customWidth="1"/>
    <col min="12549" max="12549" width="10.42578125" customWidth="1"/>
    <col min="12556" max="12556" width="9.7109375" customWidth="1"/>
    <col min="12558" max="12558" width="9.140625" customWidth="1"/>
    <col min="12801" max="12801" width="10.140625" customWidth="1"/>
    <col min="12802" max="12802" width="42.28515625" customWidth="1"/>
    <col min="12803" max="12803" width="8.140625" customWidth="1"/>
    <col min="12804" max="12804" width="9.42578125" customWidth="1"/>
    <col min="12805" max="12805" width="10.42578125" customWidth="1"/>
    <col min="12812" max="12812" width="9.7109375" customWidth="1"/>
    <col min="12814" max="12814" width="9.140625" customWidth="1"/>
    <col min="13057" max="13057" width="10.140625" customWidth="1"/>
    <col min="13058" max="13058" width="42.28515625" customWidth="1"/>
    <col min="13059" max="13059" width="8.140625" customWidth="1"/>
    <col min="13060" max="13060" width="9.42578125" customWidth="1"/>
    <col min="13061" max="13061" width="10.42578125" customWidth="1"/>
    <col min="13068" max="13068" width="9.7109375" customWidth="1"/>
    <col min="13070" max="13070" width="9.140625" customWidth="1"/>
    <col min="13313" max="13313" width="10.140625" customWidth="1"/>
    <col min="13314" max="13314" width="42.28515625" customWidth="1"/>
    <col min="13315" max="13315" width="8.140625" customWidth="1"/>
    <col min="13316" max="13316" width="9.42578125" customWidth="1"/>
    <col min="13317" max="13317" width="10.42578125" customWidth="1"/>
    <col min="13324" max="13324" width="9.7109375" customWidth="1"/>
    <col min="13326" max="13326" width="9.140625" customWidth="1"/>
    <col min="13569" max="13569" width="10.140625" customWidth="1"/>
    <col min="13570" max="13570" width="42.28515625" customWidth="1"/>
    <col min="13571" max="13571" width="8.140625" customWidth="1"/>
    <col min="13572" max="13572" width="9.42578125" customWidth="1"/>
    <col min="13573" max="13573" width="10.42578125" customWidth="1"/>
    <col min="13580" max="13580" width="9.7109375" customWidth="1"/>
    <col min="13582" max="13582" width="9.140625" customWidth="1"/>
    <col min="13825" max="13825" width="10.140625" customWidth="1"/>
    <col min="13826" max="13826" width="42.28515625" customWidth="1"/>
    <col min="13827" max="13827" width="8.140625" customWidth="1"/>
    <col min="13828" max="13828" width="9.42578125" customWidth="1"/>
    <col min="13829" max="13829" width="10.42578125" customWidth="1"/>
    <col min="13836" max="13836" width="9.7109375" customWidth="1"/>
    <col min="13838" max="13838" width="9.140625" customWidth="1"/>
    <col min="14081" max="14081" width="10.140625" customWidth="1"/>
    <col min="14082" max="14082" width="42.28515625" customWidth="1"/>
    <col min="14083" max="14083" width="8.140625" customWidth="1"/>
    <col min="14084" max="14084" width="9.42578125" customWidth="1"/>
    <col min="14085" max="14085" width="10.42578125" customWidth="1"/>
    <col min="14092" max="14092" width="9.7109375" customWidth="1"/>
    <col min="14094" max="14094" width="9.140625" customWidth="1"/>
    <col min="14337" max="14337" width="10.140625" customWidth="1"/>
    <col min="14338" max="14338" width="42.28515625" customWidth="1"/>
    <col min="14339" max="14339" width="8.140625" customWidth="1"/>
    <col min="14340" max="14340" width="9.42578125" customWidth="1"/>
    <col min="14341" max="14341" width="10.42578125" customWidth="1"/>
    <col min="14348" max="14348" width="9.7109375" customWidth="1"/>
    <col min="14350" max="14350" width="9.140625" customWidth="1"/>
    <col min="14593" max="14593" width="10.140625" customWidth="1"/>
    <col min="14594" max="14594" width="42.28515625" customWidth="1"/>
    <col min="14595" max="14595" width="8.140625" customWidth="1"/>
    <col min="14596" max="14596" width="9.42578125" customWidth="1"/>
    <col min="14597" max="14597" width="10.42578125" customWidth="1"/>
    <col min="14604" max="14604" width="9.7109375" customWidth="1"/>
    <col min="14606" max="14606" width="9.140625" customWidth="1"/>
    <col min="14849" max="14849" width="10.140625" customWidth="1"/>
    <col min="14850" max="14850" width="42.28515625" customWidth="1"/>
    <col min="14851" max="14851" width="8.140625" customWidth="1"/>
    <col min="14852" max="14852" width="9.42578125" customWidth="1"/>
    <col min="14853" max="14853" width="10.42578125" customWidth="1"/>
    <col min="14860" max="14860" width="9.7109375" customWidth="1"/>
    <col min="14862" max="14862" width="9.140625" customWidth="1"/>
    <col min="15105" max="15105" width="10.140625" customWidth="1"/>
    <col min="15106" max="15106" width="42.28515625" customWidth="1"/>
    <col min="15107" max="15107" width="8.140625" customWidth="1"/>
    <col min="15108" max="15108" width="9.42578125" customWidth="1"/>
    <col min="15109" max="15109" width="10.42578125" customWidth="1"/>
    <col min="15116" max="15116" width="9.7109375" customWidth="1"/>
    <col min="15118" max="15118" width="9.140625" customWidth="1"/>
    <col min="15361" max="15361" width="10.140625" customWidth="1"/>
    <col min="15362" max="15362" width="42.28515625" customWidth="1"/>
    <col min="15363" max="15363" width="8.140625" customWidth="1"/>
    <col min="15364" max="15364" width="9.42578125" customWidth="1"/>
    <col min="15365" max="15365" width="10.42578125" customWidth="1"/>
    <col min="15372" max="15372" width="9.7109375" customWidth="1"/>
    <col min="15374" max="15374" width="9.140625" customWidth="1"/>
    <col min="15617" max="15617" width="10.140625" customWidth="1"/>
    <col min="15618" max="15618" width="42.28515625" customWidth="1"/>
    <col min="15619" max="15619" width="8.140625" customWidth="1"/>
    <col min="15620" max="15620" width="9.42578125" customWidth="1"/>
    <col min="15621" max="15621" width="10.42578125" customWidth="1"/>
    <col min="15628" max="15628" width="9.7109375" customWidth="1"/>
    <col min="15630" max="15630" width="9.140625" customWidth="1"/>
    <col min="15873" max="15873" width="10.140625" customWidth="1"/>
    <col min="15874" max="15874" width="42.28515625" customWidth="1"/>
    <col min="15875" max="15875" width="8.140625" customWidth="1"/>
    <col min="15876" max="15876" width="9.42578125" customWidth="1"/>
    <col min="15877" max="15877" width="10.42578125" customWidth="1"/>
    <col min="15884" max="15884" width="9.7109375" customWidth="1"/>
    <col min="15886" max="15886" width="9.140625" customWidth="1"/>
    <col min="16129" max="16129" width="10.140625" customWidth="1"/>
    <col min="16130" max="16130" width="42.28515625" customWidth="1"/>
    <col min="16131" max="16131" width="8.140625" customWidth="1"/>
    <col min="16132" max="16132" width="9.42578125" customWidth="1"/>
    <col min="16133" max="16133" width="10.42578125" customWidth="1"/>
    <col min="16140" max="16140" width="9.7109375" customWidth="1"/>
    <col min="16142" max="16142" width="9.140625" customWidth="1"/>
  </cols>
  <sheetData>
    <row r="1" spans="1:14" x14ac:dyDescent="0.25">
      <c r="A1" s="97" t="s">
        <v>67</v>
      </c>
    </row>
    <row r="2" spans="1:14" ht="15.75" thickBot="1" x14ac:dyDescent="0.3"/>
    <row r="3" spans="1:14" ht="15.75" thickBot="1" x14ac:dyDescent="0.3">
      <c r="A3" s="98" t="s">
        <v>68</v>
      </c>
      <c r="B3" s="99" t="s">
        <v>69</v>
      </c>
      <c r="C3" s="99" t="s">
        <v>70</v>
      </c>
      <c r="D3" s="100" t="s">
        <v>71</v>
      </c>
      <c r="E3" s="101" t="s">
        <v>72</v>
      </c>
      <c r="F3" s="100" t="s">
        <v>73</v>
      </c>
      <c r="G3" s="99" t="s">
        <v>74</v>
      </c>
      <c r="H3" s="100" t="s">
        <v>75</v>
      </c>
      <c r="I3" s="100" t="s">
        <v>76</v>
      </c>
      <c r="J3" s="102" t="s">
        <v>77</v>
      </c>
      <c r="K3" s="103" t="s">
        <v>78</v>
      </c>
      <c r="L3" s="104" t="s">
        <v>79</v>
      </c>
      <c r="M3" s="105" t="s">
        <v>80</v>
      </c>
      <c r="N3" s="106" t="s">
        <v>81</v>
      </c>
    </row>
    <row r="4" spans="1:14" x14ac:dyDescent="0.25">
      <c r="A4" s="107">
        <v>200101</v>
      </c>
      <c r="B4" s="58" t="s">
        <v>82</v>
      </c>
      <c r="C4" s="108">
        <v>0</v>
      </c>
      <c r="D4" s="109">
        <v>46.833599999999997</v>
      </c>
      <c r="E4" s="109">
        <v>32.453400000000002</v>
      </c>
      <c r="F4" s="109">
        <v>30.5852</v>
      </c>
      <c r="G4" s="110">
        <v>26.827100000000002</v>
      </c>
      <c r="H4" s="109">
        <v>28.9831</v>
      </c>
      <c r="I4" s="111">
        <v>46.311399999999999</v>
      </c>
      <c r="J4" s="112">
        <v>50.340299999999999</v>
      </c>
      <c r="K4" s="113">
        <v>55.3874</v>
      </c>
      <c r="L4" s="114">
        <v>61.590299999999999</v>
      </c>
      <c r="M4" s="115">
        <v>66.739999999999995</v>
      </c>
      <c r="N4" s="116">
        <v>64.020600000000002</v>
      </c>
    </row>
    <row r="5" spans="1:14" x14ac:dyDescent="0.25">
      <c r="A5" s="117">
        <v>200139</v>
      </c>
      <c r="B5" s="14" t="s">
        <v>83</v>
      </c>
      <c r="C5" s="118">
        <v>0</v>
      </c>
      <c r="D5" s="119">
        <v>16.141100000000002</v>
      </c>
      <c r="E5" s="119">
        <v>21.580500000000001</v>
      </c>
      <c r="F5" s="119">
        <v>22.8629</v>
      </c>
      <c r="G5" s="120">
        <v>16.344100000000001</v>
      </c>
      <c r="H5" s="119">
        <v>16.5519</v>
      </c>
      <c r="I5" s="121">
        <v>24.537500000000001</v>
      </c>
      <c r="J5" s="122">
        <v>31.826699999999999</v>
      </c>
      <c r="K5" s="123">
        <v>29.846</v>
      </c>
      <c r="L5" s="124">
        <v>32.719499999999996</v>
      </c>
      <c r="M5" s="125">
        <v>33.611499999999999</v>
      </c>
      <c r="N5" s="126">
        <v>34.880000000000003</v>
      </c>
    </row>
    <row r="6" spans="1:14" x14ac:dyDescent="0.25">
      <c r="A6" s="117">
        <v>200102</v>
      </c>
      <c r="B6" s="14" t="s">
        <v>84</v>
      </c>
      <c r="C6" s="118">
        <v>0</v>
      </c>
      <c r="D6" s="119">
        <v>28.727900000000002</v>
      </c>
      <c r="E6" s="119">
        <v>17.207899999999999</v>
      </c>
      <c r="F6" s="119">
        <v>16.6144</v>
      </c>
      <c r="G6" s="120">
        <v>19.459900000000001</v>
      </c>
      <c r="H6" s="119">
        <v>14.9376</v>
      </c>
      <c r="I6" s="121">
        <v>13.862500000000001</v>
      </c>
      <c r="J6" s="122">
        <v>6.1543999999999999</v>
      </c>
      <c r="K6" s="123">
        <v>9.4565999999999999</v>
      </c>
      <c r="L6" s="124">
        <v>12.867000000000001</v>
      </c>
      <c r="M6" s="125">
        <v>20.54</v>
      </c>
      <c r="N6" s="126">
        <v>20</v>
      </c>
    </row>
    <row r="7" spans="1:14" x14ac:dyDescent="0.25">
      <c r="A7" s="117">
        <v>150110</v>
      </c>
      <c r="B7" s="14" t="s">
        <v>85</v>
      </c>
      <c r="C7" s="118" t="s">
        <v>86</v>
      </c>
      <c r="D7" s="119">
        <v>0.19500000000000001</v>
      </c>
      <c r="E7" s="119">
        <v>0.08</v>
      </c>
      <c r="F7" s="119">
        <v>0.21</v>
      </c>
      <c r="G7" s="120">
        <v>0.315</v>
      </c>
      <c r="H7" s="119">
        <v>0.193</v>
      </c>
      <c r="I7" s="121">
        <v>0.316</v>
      </c>
      <c r="J7" s="122">
        <v>0.19600000000000001</v>
      </c>
      <c r="K7" s="123">
        <v>0.14000000000000001</v>
      </c>
      <c r="L7" s="124">
        <v>0.58599999999999997</v>
      </c>
      <c r="M7" s="125">
        <v>0.23699999999999999</v>
      </c>
      <c r="N7" s="126">
        <v>0.28699999999999998</v>
      </c>
    </row>
    <row r="8" spans="1:14" x14ac:dyDescent="0.25">
      <c r="A8" s="117">
        <v>160103</v>
      </c>
      <c r="B8" s="14" t="s">
        <v>87</v>
      </c>
      <c r="C8" s="118">
        <v>0</v>
      </c>
      <c r="D8" s="119">
        <v>3.81</v>
      </c>
      <c r="E8" s="119">
        <v>3.99</v>
      </c>
      <c r="F8" s="119">
        <v>4.6500000000000004</v>
      </c>
      <c r="G8" s="120">
        <v>3.63</v>
      </c>
      <c r="H8" s="119">
        <v>2.718</v>
      </c>
      <c r="I8" s="121">
        <v>4.1310000000000002</v>
      </c>
      <c r="J8" s="122">
        <v>3.6720000000000002</v>
      </c>
      <c r="K8" s="123">
        <v>5.1479999999999997</v>
      </c>
      <c r="L8" s="124">
        <v>4.3739999999999997</v>
      </c>
      <c r="M8" s="125">
        <v>3.843</v>
      </c>
      <c r="N8" s="126">
        <v>2.92</v>
      </c>
    </row>
    <row r="9" spans="1:14" x14ac:dyDescent="0.25">
      <c r="A9" s="117">
        <v>160113</v>
      </c>
      <c r="B9" s="14" t="s">
        <v>88</v>
      </c>
      <c r="C9" s="118">
        <v>0</v>
      </c>
      <c r="D9" s="119">
        <v>0</v>
      </c>
      <c r="E9" s="119">
        <v>0</v>
      </c>
      <c r="F9" s="119">
        <v>0</v>
      </c>
      <c r="G9" s="120">
        <v>1E-3</v>
      </c>
      <c r="H9" s="119">
        <v>0</v>
      </c>
      <c r="I9" s="121">
        <v>0</v>
      </c>
      <c r="J9" s="122">
        <v>1E-3</v>
      </c>
      <c r="K9" s="123">
        <v>0</v>
      </c>
      <c r="L9" s="124">
        <v>0</v>
      </c>
      <c r="M9" s="125">
        <v>0</v>
      </c>
      <c r="N9" s="126">
        <v>0</v>
      </c>
    </row>
    <row r="10" spans="1:14" x14ac:dyDescent="0.25">
      <c r="A10" s="117">
        <v>160107</v>
      </c>
      <c r="B10" s="14" t="s">
        <v>89</v>
      </c>
      <c r="C10" s="118" t="s">
        <v>86</v>
      </c>
      <c r="D10" s="119">
        <v>0</v>
      </c>
      <c r="E10" s="119">
        <v>0</v>
      </c>
      <c r="F10" s="119">
        <v>0</v>
      </c>
      <c r="G10" s="120">
        <v>0</v>
      </c>
      <c r="H10" s="119">
        <v>0</v>
      </c>
      <c r="I10" s="121">
        <v>1E-3</v>
      </c>
      <c r="J10" s="122">
        <v>1E-3</v>
      </c>
      <c r="K10" s="123">
        <v>0</v>
      </c>
      <c r="L10" s="124">
        <v>0</v>
      </c>
      <c r="M10" s="125">
        <v>0</v>
      </c>
      <c r="N10" s="126">
        <v>0</v>
      </c>
    </row>
    <row r="11" spans="1:14" x14ac:dyDescent="0.25">
      <c r="A11" s="117">
        <v>160507</v>
      </c>
      <c r="B11" s="14" t="s">
        <v>90</v>
      </c>
      <c r="C11" s="118" t="s">
        <v>86</v>
      </c>
      <c r="D11" s="119">
        <v>0</v>
      </c>
      <c r="E11" s="119">
        <v>0</v>
      </c>
      <c r="F11" s="119">
        <v>0</v>
      </c>
      <c r="G11" s="120">
        <v>5.0000000000000001E-3</v>
      </c>
      <c r="H11" s="119">
        <v>0</v>
      </c>
      <c r="I11" s="121">
        <v>0</v>
      </c>
      <c r="J11" s="122">
        <v>0</v>
      </c>
      <c r="K11" s="123">
        <v>0</v>
      </c>
      <c r="L11" s="124">
        <v>0</v>
      </c>
      <c r="M11" s="125">
        <v>2.5000000000000001E-2</v>
      </c>
      <c r="N11" s="126">
        <v>0</v>
      </c>
    </row>
    <row r="12" spans="1:14" x14ac:dyDescent="0.25">
      <c r="A12" s="117">
        <v>180103</v>
      </c>
      <c r="B12" s="14" t="s">
        <v>91</v>
      </c>
      <c r="C12" s="118" t="s">
        <v>86</v>
      </c>
      <c r="D12" s="119">
        <v>0</v>
      </c>
      <c r="E12" s="119">
        <v>0</v>
      </c>
      <c r="F12" s="119">
        <v>0</v>
      </c>
      <c r="G12" s="120">
        <v>0</v>
      </c>
      <c r="H12" s="119">
        <v>0</v>
      </c>
      <c r="I12" s="121">
        <v>0</v>
      </c>
      <c r="J12" s="122">
        <v>1E-3</v>
      </c>
      <c r="K12" s="123">
        <v>1E-3</v>
      </c>
      <c r="L12" s="124">
        <v>2E-3</v>
      </c>
      <c r="M12" s="125">
        <v>0</v>
      </c>
      <c r="N12" s="126">
        <v>0</v>
      </c>
    </row>
    <row r="13" spans="1:14" x14ac:dyDescent="0.25">
      <c r="A13" s="117">
        <v>200110</v>
      </c>
      <c r="B13" s="14" t="s">
        <v>92</v>
      </c>
      <c r="C13" s="118">
        <v>0</v>
      </c>
      <c r="D13" s="119">
        <v>0</v>
      </c>
      <c r="E13" s="119">
        <v>0</v>
      </c>
      <c r="F13" s="119">
        <v>0</v>
      </c>
      <c r="G13" s="120">
        <v>0</v>
      </c>
      <c r="H13" s="119">
        <v>0</v>
      </c>
      <c r="I13" s="121">
        <v>0.2</v>
      </c>
      <c r="J13" s="122">
        <v>3.9660000000000002</v>
      </c>
      <c r="K13" s="123">
        <v>3.94</v>
      </c>
      <c r="L13" s="124">
        <v>3.4079999999999999</v>
      </c>
      <c r="M13" s="125">
        <v>8.1541999999999994</v>
      </c>
      <c r="N13" s="126">
        <v>7.6432000000000002</v>
      </c>
    </row>
    <row r="14" spans="1:14" x14ac:dyDescent="0.25">
      <c r="A14" s="117">
        <v>200114</v>
      </c>
      <c r="B14" s="14" t="s">
        <v>93</v>
      </c>
      <c r="C14" s="118" t="s">
        <v>86</v>
      </c>
      <c r="D14" s="119">
        <v>0</v>
      </c>
      <c r="E14" s="119">
        <v>0</v>
      </c>
      <c r="F14" s="119">
        <v>1E-3</v>
      </c>
      <c r="G14" s="120">
        <v>1E-3</v>
      </c>
      <c r="H14" s="119">
        <v>0</v>
      </c>
      <c r="I14" s="121">
        <v>0</v>
      </c>
      <c r="J14" s="122">
        <v>0</v>
      </c>
      <c r="K14" s="123">
        <v>0</v>
      </c>
      <c r="L14" s="124">
        <v>0</v>
      </c>
      <c r="M14" s="125">
        <v>0</v>
      </c>
      <c r="N14" s="126">
        <v>0</v>
      </c>
    </row>
    <row r="15" spans="1:14" x14ac:dyDescent="0.25">
      <c r="A15" s="117">
        <v>200125</v>
      </c>
      <c r="B15" s="14" t="s">
        <v>94</v>
      </c>
      <c r="C15" s="118">
        <v>0</v>
      </c>
      <c r="D15" s="119">
        <v>3.6799999999999999E-2</v>
      </c>
      <c r="E15" s="119">
        <v>2.76E-2</v>
      </c>
      <c r="F15" s="119">
        <v>3.6799999999999999E-2</v>
      </c>
      <c r="G15" s="120">
        <v>0</v>
      </c>
      <c r="H15" s="119">
        <v>0</v>
      </c>
      <c r="I15" s="121">
        <v>0</v>
      </c>
      <c r="J15" s="122">
        <v>0</v>
      </c>
      <c r="K15" s="123">
        <v>4.4000000000000004E-2</v>
      </c>
      <c r="L15" s="124">
        <v>0</v>
      </c>
      <c r="M15" s="125">
        <v>0.107</v>
      </c>
      <c r="N15" s="126">
        <v>6.9000000000000006E-2</v>
      </c>
    </row>
    <row r="16" spans="1:14" x14ac:dyDescent="0.25">
      <c r="A16" s="117">
        <v>200126</v>
      </c>
      <c r="B16" s="14" t="s">
        <v>95</v>
      </c>
      <c r="C16" s="118" t="s">
        <v>86</v>
      </c>
      <c r="D16" s="119">
        <v>0.33</v>
      </c>
      <c r="E16" s="119">
        <v>0.16500000000000001</v>
      </c>
      <c r="F16" s="119">
        <v>8.5000000000000006E-2</v>
      </c>
      <c r="G16" s="120">
        <v>6.8000000000000005E-2</v>
      </c>
      <c r="H16" s="119">
        <v>0.04</v>
      </c>
      <c r="I16" s="121">
        <v>8.7999999999999995E-2</v>
      </c>
      <c r="J16" s="122">
        <v>5.3999999999999999E-2</v>
      </c>
      <c r="K16" s="123">
        <v>0.129</v>
      </c>
      <c r="L16" s="124">
        <v>6.3E-2</v>
      </c>
      <c r="M16" s="125">
        <v>0.156</v>
      </c>
      <c r="N16" s="126">
        <v>8.5000000000000006E-2</v>
      </c>
    </row>
    <row r="17" spans="1:14" x14ac:dyDescent="0.25">
      <c r="A17" s="117">
        <v>200127</v>
      </c>
      <c r="B17" s="14" t="s">
        <v>96</v>
      </c>
      <c r="C17" s="118" t="s">
        <v>86</v>
      </c>
      <c r="D17" s="119">
        <v>0.51</v>
      </c>
      <c r="E17" s="119">
        <v>0.45500000000000002</v>
      </c>
      <c r="F17" s="119">
        <v>0.79</v>
      </c>
      <c r="G17" s="120">
        <v>0.55500000000000005</v>
      </c>
      <c r="H17" s="119">
        <v>0.65500000000000003</v>
      </c>
      <c r="I17" s="121">
        <v>1.385</v>
      </c>
      <c r="J17" s="122">
        <v>0.57499999999999996</v>
      </c>
      <c r="K17" s="123">
        <v>0.78</v>
      </c>
      <c r="L17" s="124">
        <v>1.675</v>
      </c>
      <c r="M17" s="125">
        <v>0.94099999999999995</v>
      </c>
      <c r="N17" s="126">
        <v>1.26</v>
      </c>
    </row>
    <row r="18" spans="1:14" x14ac:dyDescent="0.25">
      <c r="A18" s="117">
        <v>200132</v>
      </c>
      <c r="B18" s="14" t="s">
        <v>97</v>
      </c>
      <c r="C18" s="118">
        <v>0</v>
      </c>
      <c r="D18" s="119">
        <v>3.0000000000000001E-3</v>
      </c>
      <c r="E18" s="119">
        <v>1E-3</v>
      </c>
      <c r="F18" s="119">
        <v>2E-3</v>
      </c>
      <c r="G18" s="120">
        <v>2E-3</v>
      </c>
      <c r="H18" s="119">
        <v>0</v>
      </c>
      <c r="I18" s="121">
        <v>0</v>
      </c>
      <c r="J18" s="122">
        <v>4.0000000000000001E-3</v>
      </c>
      <c r="K18" s="123">
        <v>0</v>
      </c>
      <c r="L18" s="124">
        <v>1E-3</v>
      </c>
      <c r="M18" s="125">
        <v>1E-3</v>
      </c>
      <c r="N18" s="126">
        <v>4.0000000000000001E-3</v>
      </c>
    </row>
    <row r="19" spans="1:14" x14ac:dyDescent="0.25">
      <c r="A19" s="117">
        <v>200133</v>
      </c>
      <c r="B19" s="14" t="s">
        <v>98</v>
      </c>
      <c r="C19" s="118" t="s">
        <v>86</v>
      </c>
      <c r="D19" s="119">
        <v>0.18</v>
      </c>
      <c r="E19" s="119">
        <v>0.75</v>
      </c>
      <c r="F19" s="119">
        <v>0.91500000000000004</v>
      </c>
      <c r="G19" s="127">
        <v>0.09</v>
      </c>
      <c r="H19" s="119">
        <v>0.13500000000000001</v>
      </c>
      <c r="I19" s="121">
        <v>0</v>
      </c>
      <c r="J19" s="122">
        <v>0</v>
      </c>
      <c r="K19" s="123">
        <v>0</v>
      </c>
      <c r="L19" s="124">
        <v>0</v>
      </c>
      <c r="M19" s="125">
        <v>0</v>
      </c>
      <c r="N19" s="126">
        <v>0</v>
      </c>
    </row>
    <row r="20" spans="1:14" x14ac:dyDescent="0.25">
      <c r="A20" s="117">
        <v>200140</v>
      </c>
      <c r="B20" s="14" t="s">
        <v>99</v>
      </c>
      <c r="C20" s="118">
        <v>0</v>
      </c>
      <c r="D20" s="119">
        <v>0</v>
      </c>
      <c r="E20" s="119">
        <v>0</v>
      </c>
      <c r="F20" s="119">
        <v>0</v>
      </c>
      <c r="G20" s="127">
        <v>0</v>
      </c>
      <c r="H20" s="119">
        <v>0</v>
      </c>
      <c r="I20" s="121">
        <v>0</v>
      </c>
      <c r="J20" s="122">
        <v>0.03</v>
      </c>
      <c r="K20" s="123">
        <v>0.35980000000000001</v>
      </c>
      <c r="L20" s="124">
        <v>0.72750000000000004</v>
      </c>
      <c r="M20" s="125">
        <v>0.73219999999999996</v>
      </c>
      <c r="N20" s="126">
        <v>0.83930000000000005</v>
      </c>
    </row>
    <row r="21" spans="1:14" x14ac:dyDescent="0.25">
      <c r="A21" s="117">
        <v>200201</v>
      </c>
      <c r="B21" s="14" t="s">
        <v>100</v>
      </c>
      <c r="C21" s="118">
        <v>0</v>
      </c>
      <c r="D21" s="119">
        <v>0</v>
      </c>
      <c r="E21" s="119">
        <v>0</v>
      </c>
      <c r="F21" s="119">
        <v>0</v>
      </c>
      <c r="G21" s="127">
        <v>0</v>
      </c>
      <c r="H21" s="119">
        <v>0</v>
      </c>
      <c r="I21" s="119">
        <v>0.86</v>
      </c>
      <c r="J21" s="122">
        <v>16.329999999999998</v>
      </c>
      <c r="K21" s="123">
        <v>20.48</v>
      </c>
      <c r="L21" s="124">
        <v>0</v>
      </c>
      <c r="M21" s="125">
        <v>14.16</v>
      </c>
      <c r="N21" s="126">
        <v>14.09</v>
      </c>
    </row>
    <row r="22" spans="1:14" x14ac:dyDescent="0.25">
      <c r="A22" s="117">
        <v>200201</v>
      </c>
      <c r="B22" s="14" t="s">
        <v>101</v>
      </c>
      <c r="C22" s="118">
        <v>0</v>
      </c>
      <c r="D22" s="119">
        <v>0</v>
      </c>
      <c r="E22" s="119">
        <v>0</v>
      </c>
      <c r="F22" s="119">
        <v>0</v>
      </c>
      <c r="G22" s="127">
        <v>0</v>
      </c>
      <c r="H22" s="119">
        <v>0</v>
      </c>
      <c r="I22" s="119">
        <v>0</v>
      </c>
      <c r="J22" s="122">
        <v>179.4</v>
      </c>
      <c r="K22" s="123">
        <v>179.4</v>
      </c>
      <c r="L22" s="124">
        <v>18.96</v>
      </c>
      <c r="M22" s="125">
        <v>194.04</v>
      </c>
      <c r="N22" s="126">
        <v>180</v>
      </c>
    </row>
    <row r="23" spans="1:14" x14ac:dyDescent="0.25">
      <c r="A23" s="128">
        <v>200301</v>
      </c>
      <c r="B23" s="129" t="s">
        <v>102</v>
      </c>
      <c r="C23" s="130">
        <v>0</v>
      </c>
      <c r="D23" s="131">
        <v>401.72680000000003</v>
      </c>
      <c r="E23" s="131">
        <v>388.43540000000002</v>
      </c>
      <c r="F23" s="131">
        <v>350.42880000000002</v>
      </c>
      <c r="G23" s="132">
        <v>354.88869999999997</v>
      </c>
      <c r="H23" s="131">
        <v>341.61579999999998</v>
      </c>
      <c r="I23" s="131">
        <v>358.42669999999998</v>
      </c>
      <c r="J23" s="133">
        <v>373.85539999999997</v>
      </c>
      <c r="K23" s="134">
        <v>351.3741</v>
      </c>
      <c r="L23" s="135">
        <v>326.04610000000002</v>
      </c>
      <c r="M23" s="136">
        <v>320.83519999999999</v>
      </c>
      <c r="N23" s="137">
        <v>301.68369999999999</v>
      </c>
    </row>
    <row r="24" spans="1:14" x14ac:dyDescent="0.25">
      <c r="A24" s="117">
        <v>200303</v>
      </c>
      <c r="B24" s="14" t="s">
        <v>103</v>
      </c>
      <c r="C24" s="118">
        <v>0</v>
      </c>
      <c r="D24" s="119">
        <v>6</v>
      </c>
      <c r="E24" s="119">
        <v>9</v>
      </c>
      <c r="F24" s="119">
        <v>0.61</v>
      </c>
      <c r="G24" s="120">
        <v>0.62</v>
      </c>
      <c r="H24" s="119">
        <v>0</v>
      </c>
      <c r="I24" s="119">
        <v>1.42</v>
      </c>
      <c r="J24" s="122">
        <v>0.9</v>
      </c>
      <c r="K24" s="123">
        <v>16.899999999999999</v>
      </c>
      <c r="L24" s="124">
        <v>2.98</v>
      </c>
      <c r="M24" s="125">
        <v>11.86</v>
      </c>
      <c r="N24" s="126">
        <v>13.12</v>
      </c>
    </row>
    <row r="25" spans="1:14" x14ac:dyDescent="0.25">
      <c r="A25" s="117">
        <v>200307</v>
      </c>
      <c r="B25" s="14" t="s">
        <v>104</v>
      </c>
      <c r="C25" s="118">
        <v>0</v>
      </c>
      <c r="D25" s="119">
        <v>81.39</v>
      </c>
      <c r="E25" s="119">
        <v>72.31</v>
      </c>
      <c r="F25" s="119">
        <v>67.33</v>
      </c>
      <c r="G25" s="120">
        <v>84.88</v>
      </c>
      <c r="H25" s="119">
        <v>70.41</v>
      </c>
      <c r="I25" s="119">
        <v>57.18</v>
      </c>
      <c r="J25" s="122">
        <v>63.89</v>
      </c>
      <c r="K25" s="123">
        <v>77.150000000000006</v>
      </c>
      <c r="L25" s="124">
        <v>108.73</v>
      </c>
      <c r="M25" s="125">
        <v>92.59</v>
      </c>
      <c r="N25" s="126">
        <v>106.15</v>
      </c>
    </row>
    <row r="26" spans="1:14" x14ac:dyDescent="0.25">
      <c r="A26" s="117">
        <v>200399</v>
      </c>
      <c r="B26" s="14" t="s">
        <v>105</v>
      </c>
      <c r="C26" s="118">
        <v>0</v>
      </c>
      <c r="D26" s="119">
        <v>25</v>
      </c>
      <c r="E26" s="119">
        <v>18</v>
      </c>
      <c r="F26" s="119">
        <v>0</v>
      </c>
      <c r="G26" s="120">
        <v>0</v>
      </c>
      <c r="H26" s="119">
        <v>0</v>
      </c>
      <c r="I26" s="119">
        <v>0</v>
      </c>
      <c r="J26" s="122">
        <v>0</v>
      </c>
      <c r="K26" s="123">
        <v>0</v>
      </c>
      <c r="L26" s="124">
        <v>0</v>
      </c>
      <c r="M26" s="125">
        <v>0</v>
      </c>
      <c r="N26" s="126">
        <v>0</v>
      </c>
    </row>
    <row r="27" spans="1:14" x14ac:dyDescent="0.25">
      <c r="A27" s="138" t="s">
        <v>106</v>
      </c>
      <c r="B27" s="139" t="s">
        <v>107</v>
      </c>
      <c r="C27" s="140" t="s">
        <v>86</v>
      </c>
      <c r="D27" s="141">
        <v>0.30499999999999999</v>
      </c>
      <c r="E27" s="141">
        <v>2.5000000000000001E-2</v>
      </c>
      <c r="F27" s="119">
        <v>0.03</v>
      </c>
      <c r="G27" s="120">
        <v>5.0000000000000001E-3</v>
      </c>
      <c r="H27" s="119">
        <v>1.4999999999999999E-2</v>
      </c>
      <c r="I27" s="119">
        <v>1.4999999999999999E-2</v>
      </c>
      <c r="J27" s="122">
        <v>0</v>
      </c>
      <c r="K27" s="123">
        <v>0</v>
      </c>
      <c r="L27" s="124">
        <v>0</v>
      </c>
      <c r="M27" s="125">
        <v>0</v>
      </c>
      <c r="N27" s="126">
        <v>0</v>
      </c>
    </row>
    <row r="28" spans="1:14" x14ac:dyDescent="0.25">
      <c r="A28" s="117">
        <v>170302</v>
      </c>
      <c r="B28" s="14" t="s">
        <v>108</v>
      </c>
      <c r="C28" s="118">
        <v>0</v>
      </c>
      <c r="D28" s="120">
        <v>43.41</v>
      </c>
      <c r="E28" s="119">
        <v>0</v>
      </c>
      <c r="F28" s="119">
        <v>0</v>
      </c>
      <c r="G28" s="120">
        <v>0</v>
      </c>
      <c r="H28" s="119">
        <v>0</v>
      </c>
      <c r="I28" s="119">
        <v>2.06</v>
      </c>
      <c r="J28" s="122">
        <v>0</v>
      </c>
      <c r="K28" s="123">
        <v>0</v>
      </c>
      <c r="L28" s="124">
        <v>0</v>
      </c>
      <c r="M28" s="125">
        <v>0</v>
      </c>
      <c r="N28" s="126">
        <v>0</v>
      </c>
    </row>
    <row r="29" spans="1:14" x14ac:dyDescent="0.25">
      <c r="A29" s="117">
        <v>170101</v>
      </c>
      <c r="B29" s="14" t="s">
        <v>109</v>
      </c>
      <c r="C29" s="118">
        <v>0</v>
      </c>
      <c r="D29" s="120">
        <v>0</v>
      </c>
      <c r="E29" s="119">
        <v>0</v>
      </c>
      <c r="F29" s="119">
        <v>0</v>
      </c>
      <c r="G29" s="120">
        <v>3.36</v>
      </c>
      <c r="H29" s="119">
        <v>24.7</v>
      </c>
      <c r="I29" s="119">
        <v>11.38</v>
      </c>
      <c r="J29" s="122">
        <v>0</v>
      </c>
      <c r="K29" s="123">
        <v>0</v>
      </c>
      <c r="L29" s="124">
        <v>0</v>
      </c>
      <c r="M29" s="125">
        <v>0</v>
      </c>
      <c r="N29" s="126">
        <v>0</v>
      </c>
    </row>
    <row r="30" spans="1:14" x14ac:dyDescent="0.25">
      <c r="A30" s="117">
        <v>170102</v>
      </c>
      <c r="B30" s="14" t="s">
        <v>110</v>
      </c>
      <c r="C30" s="118">
        <v>0</v>
      </c>
      <c r="D30" s="120">
        <v>0</v>
      </c>
      <c r="E30" s="120">
        <v>0</v>
      </c>
      <c r="F30" s="119">
        <v>12.66</v>
      </c>
      <c r="G30" s="120">
        <v>6.22</v>
      </c>
      <c r="H30" s="119">
        <v>0</v>
      </c>
      <c r="I30" s="119">
        <v>0.2</v>
      </c>
      <c r="J30" s="122">
        <v>0</v>
      </c>
      <c r="K30" s="123">
        <v>0</v>
      </c>
      <c r="L30" s="124">
        <v>0</v>
      </c>
      <c r="M30" s="125">
        <v>0</v>
      </c>
      <c r="N30" s="126">
        <v>0</v>
      </c>
    </row>
    <row r="31" spans="1:14" x14ac:dyDescent="0.25">
      <c r="A31" s="142">
        <v>170107</v>
      </c>
      <c r="B31" s="31" t="s">
        <v>111</v>
      </c>
      <c r="C31" s="143">
        <v>0</v>
      </c>
      <c r="D31" s="144">
        <v>0</v>
      </c>
      <c r="E31" s="144">
        <v>0</v>
      </c>
      <c r="F31" s="141">
        <v>15.16</v>
      </c>
      <c r="G31" s="144">
        <v>21.78</v>
      </c>
      <c r="H31" s="141">
        <v>0</v>
      </c>
      <c r="I31" s="119">
        <v>0</v>
      </c>
      <c r="J31" s="122">
        <v>0</v>
      </c>
      <c r="K31" s="123">
        <v>0</v>
      </c>
      <c r="L31" s="124">
        <v>0</v>
      </c>
      <c r="M31" s="125">
        <v>0</v>
      </c>
      <c r="N31" s="126">
        <v>24.32</v>
      </c>
    </row>
    <row r="32" spans="1:14" x14ac:dyDescent="0.25">
      <c r="A32" s="142">
        <v>170302</v>
      </c>
      <c r="B32" s="31" t="s">
        <v>112</v>
      </c>
      <c r="C32" s="143">
        <v>0</v>
      </c>
      <c r="D32" s="144">
        <v>0</v>
      </c>
      <c r="E32" s="144">
        <v>0</v>
      </c>
      <c r="F32" s="141">
        <v>0</v>
      </c>
      <c r="G32" s="144">
        <v>0</v>
      </c>
      <c r="H32" s="141">
        <v>0</v>
      </c>
      <c r="I32" s="119">
        <v>0</v>
      </c>
      <c r="J32" s="122">
        <v>0</v>
      </c>
      <c r="K32" s="123">
        <v>15.86</v>
      </c>
      <c r="L32" s="124">
        <v>0</v>
      </c>
      <c r="M32" s="125">
        <v>0</v>
      </c>
      <c r="N32" s="126">
        <v>0</v>
      </c>
    </row>
    <row r="33" spans="1:14" x14ac:dyDescent="0.25">
      <c r="A33" s="117">
        <v>170504</v>
      </c>
      <c r="B33" s="145" t="s">
        <v>113</v>
      </c>
      <c r="C33" s="118">
        <v>0</v>
      </c>
      <c r="D33" s="120">
        <v>0</v>
      </c>
      <c r="E33" s="120">
        <v>0</v>
      </c>
      <c r="F33" s="120">
        <v>4.2</v>
      </c>
      <c r="G33" s="146">
        <v>0</v>
      </c>
      <c r="H33" s="120">
        <v>0</v>
      </c>
      <c r="I33" s="119">
        <v>0</v>
      </c>
      <c r="J33" s="122">
        <v>0</v>
      </c>
      <c r="K33" s="123">
        <v>0</v>
      </c>
      <c r="L33" s="124">
        <v>0</v>
      </c>
      <c r="M33" s="125">
        <v>0</v>
      </c>
      <c r="N33" s="126">
        <v>11.94</v>
      </c>
    </row>
    <row r="34" spans="1:14" x14ac:dyDescent="0.25">
      <c r="A34" s="117">
        <v>170605</v>
      </c>
      <c r="B34" s="145" t="s">
        <v>114</v>
      </c>
      <c r="C34" s="118" t="s">
        <v>86</v>
      </c>
      <c r="D34" s="120">
        <v>0</v>
      </c>
      <c r="E34" s="120">
        <v>0</v>
      </c>
      <c r="F34" s="120">
        <v>0</v>
      </c>
      <c r="G34" s="146">
        <v>0</v>
      </c>
      <c r="H34" s="120">
        <v>0</v>
      </c>
      <c r="I34" s="141">
        <v>0.97</v>
      </c>
      <c r="J34" s="122">
        <v>0</v>
      </c>
      <c r="K34" s="123">
        <v>0</v>
      </c>
      <c r="L34" s="124">
        <v>0</v>
      </c>
      <c r="M34" s="125">
        <v>0</v>
      </c>
      <c r="N34" s="126">
        <v>0</v>
      </c>
    </row>
    <row r="35" spans="1:14" x14ac:dyDescent="0.25">
      <c r="A35" s="147" t="s">
        <v>115</v>
      </c>
      <c r="B35" s="14" t="s">
        <v>116</v>
      </c>
      <c r="C35" s="148" t="s">
        <v>86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2">
        <v>5.0000000000000001E-3</v>
      </c>
      <c r="K35" s="123">
        <v>8.0000000000000002E-3</v>
      </c>
      <c r="L35" s="124">
        <v>1.2E-2</v>
      </c>
      <c r="M35" s="125">
        <v>2E-3</v>
      </c>
      <c r="N35" s="126">
        <v>0</v>
      </c>
    </row>
    <row r="36" spans="1:14" x14ac:dyDescent="0.25">
      <c r="A36" s="147" t="s">
        <v>117</v>
      </c>
      <c r="B36" s="149" t="s">
        <v>118</v>
      </c>
      <c r="C36" s="148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2">
        <v>3.2300000000000002E-2</v>
      </c>
      <c r="K36" s="123">
        <v>1.2E-2</v>
      </c>
      <c r="L36" s="124">
        <v>3.8400000000000004E-2</v>
      </c>
      <c r="M36" s="125">
        <v>0</v>
      </c>
      <c r="N36" s="126">
        <v>0</v>
      </c>
    </row>
    <row r="37" spans="1:14" x14ac:dyDescent="0.25">
      <c r="A37" s="147" t="s">
        <v>119</v>
      </c>
      <c r="B37" s="149" t="s">
        <v>120</v>
      </c>
      <c r="C37" s="148" t="s">
        <v>86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2">
        <v>1E-3</v>
      </c>
      <c r="K37" s="123">
        <v>0</v>
      </c>
      <c r="L37" s="124">
        <v>0</v>
      </c>
      <c r="M37" s="125">
        <v>0</v>
      </c>
      <c r="N37" s="126">
        <v>0</v>
      </c>
    </row>
    <row r="38" spans="1:14" x14ac:dyDescent="0.25">
      <c r="A38" s="147" t="s">
        <v>121</v>
      </c>
      <c r="B38" s="149" t="s">
        <v>122</v>
      </c>
      <c r="C38" s="148" t="s">
        <v>86</v>
      </c>
      <c r="D38" s="120">
        <v>0</v>
      </c>
      <c r="E38" s="120">
        <v>0</v>
      </c>
      <c r="F38" s="120">
        <v>0</v>
      </c>
      <c r="G38" s="120">
        <v>0</v>
      </c>
      <c r="H38" s="120">
        <v>0</v>
      </c>
      <c r="I38" s="120">
        <v>0</v>
      </c>
      <c r="J38" s="122">
        <v>4.4999999999999998E-2</v>
      </c>
      <c r="K38" s="123">
        <v>0.12</v>
      </c>
      <c r="L38" s="124">
        <v>0.18</v>
      </c>
      <c r="M38" s="125">
        <v>0.09</v>
      </c>
      <c r="N38" s="126">
        <v>0</v>
      </c>
    </row>
    <row r="39" spans="1:14" x14ac:dyDescent="0.25">
      <c r="A39" s="147" t="s">
        <v>123</v>
      </c>
      <c r="B39" s="149" t="s">
        <v>124</v>
      </c>
      <c r="C39" s="148" t="s">
        <v>86</v>
      </c>
      <c r="D39" s="120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  <c r="J39" s="122">
        <v>0.11</v>
      </c>
      <c r="K39" s="123">
        <v>0</v>
      </c>
      <c r="L39" s="124">
        <v>0</v>
      </c>
      <c r="M39" s="125">
        <v>0</v>
      </c>
      <c r="N39" s="126">
        <v>0</v>
      </c>
    </row>
    <row r="40" spans="1:14" x14ac:dyDescent="0.25">
      <c r="A40" s="147" t="s">
        <v>125</v>
      </c>
      <c r="B40" s="149" t="s">
        <v>126</v>
      </c>
      <c r="C40" s="148">
        <v>0</v>
      </c>
      <c r="D40" s="120">
        <v>0</v>
      </c>
      <c r="E40" s="120">
        <v>0</v>
      </c>
      <c r="F40" s="120">
        <v>0</v>
      </c>
      <c r="G40" s="120">
        <v>0</v>
      </c>
      <c r="H40" s="120">
        <v>0</v>
      </c>
      <c r="I40" s="120">
        <v>0</v>
      </c>
      <c r="J40" s="122">
        <v>0</v>
      </c>
      <c r="K40" s="123">
        <v>0</v>
      </c>
      <c r="L40" s="124">
        <v>3.82</v>
      </c>
      <c r="M40" s="125">
        <v>0</v>
      </c>
      <c r="N40" s="126">
        <v>0</v>
      </c>
    </row>
    <row r="41" spans="1:14" x14ac:dyDescent="0.25">
      <c r="A41" s="147" t="s">
        <v>127</v>
      </c>
      <c r="B41" s="149" t="s">
        <v>128</v>
      </c>
      <c r="C41" s="148" t="s">
        <v>86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2">
        <v>0</v>
      </c>
      <c r="K41" s="123">
        <v>0</v>
      </c>
      <c r="L41" s="124">
        <v>1.6E-2</v>
      </c>
      <c r="M41" s="125">
        <v>3.0000000000000001E-3</v>
      </c>
      <c r="N41" s="126">
        <v>0.04</v>
      </c>
    </row>
    <row r="42" spans="1:14" ht="15.75" thickBot="1" x14ac:dyDescent="0.3">
      <c r="A42" s="150" t="s">
        <v>129</v>
      </c>
      <c r="B42" s="139" t="s">
        <v>130</v>
      </c>
      <c r="C42" s="140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51">
        <v>29.491</v>
      </c>
      <c r="K42" s="152">
        <v>21.234999999999999</v>
      </c>
      <c r="L42" s="153">
        <v>15.023</v>
      </c>
      <c r="M42" s="154">
        <v>13.14</v>
      </c>
      <c r="N42" s="126">
        <v>12.335000000000001</v>
      </c>
    </row>
    <row r="43" spans="1:14" ht="15.75" thickBot="1" x14ac:dyDescent="0.3">
      <c r="A43" s="155" t="s">
        <v>131</v>
      </c>
      <c r="B43" s="156"/>
      <c r="C43" s="156"/>
      <c r="D43" s="157">
        <f>SUM(D4:D35)</f>
        <v>654.5992</v>
      </c>
      <c r="E43" s="157">
        <f>SUM(E4:E34)</f>
        <v>564.48079999999993</v>
      </c>
      <c r="F43" s="157">
        <f>SUM(F4:F34)</f>
        <v>527.17110000000002</v>
      </c>
      <c r="G43" s="156">
        <f>SUM(G4:G34)</f>
        <v>539.05179999999996</v>
      </c>
      <c r="H43" s="156">
        <f>SUM(H4:H34)</f>
        <v>500.95439999999991</v>
      </c>
      <c r="I43" s="156">
        <f>SUM(I4:I34)</f>
        <v>523.34410000000014</v>
      </c>
      <c r="J43" s="157">
        <f>SUM(J4:J42)</f>
        <v>760.88109999999983</v>
      </c>
      <c r="K43" s="158">
        <f>SUM(K4:K42)</f>
        <v>787.77089999999998</v>
      </c>
      <c r="L43" s="159">
        <f>SUM(L4:L42)</f>
        <v>593.81880000000001</v>
      </c>
      <c r="M43" s="160">
        <f>SUM(M4:M42)</f>
        <v>781.80810000000008</v>
      </c>
      <c r="N43" s="160">
        <f>SUM(N4:N42)</f>
        <v>795.68680000000006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ODPADY 2018 V Kč</vt:lpstr>
      <vt:lpstr>EVIDENCE V TUNÁCH 2018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Dobšice</dc:creator>
  <cp:lastModifiedBy>Dobšice</cp:lastModifiedBy>
  <dcterms:created xsi:type="dcterms:W3CDTF">2019-03-07T13:44:08Z</dcterms:created>
  <dcterms:modified xsi:type="dcterms:W3CDTF">2019-03-07T13:46:52Z</dcterms:modified>
</cp:coreProperties>
</file>